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nathanstillman/Desktop/2023 Membership Report/September 2023 Membership Report/"/>
    </mc:Choice>
  </mc:AlternateContent>
  <xr:revisionPtr revIDLastSave="0" documentId="13_ncr:1_{3E85DABF-D695-4B4C-A2BE-D75A514BDC6C}" xr6:coauthVersionLast="47" xr6:coauthVersionMax="47" xr10:uidLastSave="{00000000-0000-0000-0000-000000000000}"/>
  <bookViews>
    <workbookView xWindow="0" yWindow="500" windowWidth="38400" windowHeight="21100" xr2:uid="{65B121AE-B202-6346-9B01-2AB6C5671B5B}"/>
  </bookViews>
  <sheets>
    <sheet name="Largest to Smallest" sheetId="2" r:id="rId1"/>
    <sheet name="Previous Year Compariso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8" i="3" l="1"/>
  <c r="H27" i="3"/>
  <c r="H26" i="3"/>
  <c r="H25" i="3"/>
  <c r="H23" i="3"/>
  <c r="H22" i="3"/>
  <c r="H17" i="3"/>
  <c r="H16" i="3"/>
  <c r="H15" i="3"/>
  <c r="H12" i="3"/>
  <c r="H11" i="3"/>
  <c r="H7" i="3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G32" i="3" l="1"/>
  <c r="B32" i="3" l="1"/>
  <c r="F32" i="3" l="1"/>
  <c r="H24" i="3"/>
  <c r="I24" i="3" s="1"/>
  <c r="I8" i="3"/>
  <c r="I12" i="3"/>
  <c r="I16" i="3"/>
  <c r="I13" i="3"/>
  <c r="I27" i="3"/>
  <c r="J32" i="3"/>
  <c r="E32" i="3"/>
  <c r="I17" i="3"/>
  <c r="I11" i="3"/>
  <c r="I25" i="3"/>
  <c r="I14" i="3"/>
  <c r="I18" i="3"/>
  <c r="I28" i="3"/>
  <c r="I19" i="3"/>
  <c r="H30" i="3"/>
  <c r="I30" i="3" s="1"/>
  <c r="I6" i="3"/>
  <c r="I22" i="3"/>
  <c r="I15" i="3"/>
  <c r="I7" i="3"/>
  <c r="I23" i="3"/>
  <c r="I26" i="3"/>
  <c r="I5" i="3" l="1"/>
  <c r="I32" i="3"/>
</calcChain>
</file>

<file path=xl/sharedStrings.xml><?xml version="1.0" encoding="utf-8"?>
<sst xmlns="http://schemas.openxmlformats.org/spreadsheetml/2006/main" count="63" uniqueCount="40">
  <si>
    <t>Association</t>
  </si>
  <si>
    <t>Institute Affiliate</t>
  </si>
  <si>
    <t>REALTOR®</t>
  </si>
  <si>
    <t>REALTOR® Associate</t>
  </si>
  <si>
    <t>Total</t>
  </si>
  <si>
    <t>Non-Member</t>
  </si>
  <si>
    <t>Bristol Tennessee Virginia Association of REALTORS®</t>
  </si>
  <si>
    <t>Central West Tennessee Association of REALTORS®</t>
  </si>
  <si>
    <t>Clarksville Association of REALTORS®</t>
  </si>
  <si>
    <t>Eastern Middle Tennessee Association of REALTORS®</t>
  </si>
  <si>
    <t>Great Smoky Mountains Association of REALTORS®</t>
  </si>
  <si>
    <t>Greater Nashville Association of REALTORS®</t>
  </si>
  <si>
    <t>Greater Chattanooga Association of REALTORS®</t>
  </si>
  <si>
    <t>Knoxville Area Association of REALTORS®</t>
  </si>
  <si>
    <t>Lakeway Area Association of REALTORS®</t>
  </si>
  <si>
    <t>Memphis Area Association of REALTORS®</t>
  </si>
  <si>
    <t>Middle Tennessee Association of REALTORS®</t>
  </si>
  <si>
    <t>Northeast Tennessee Association of REALTORS®</t>
  </si>
  <si>
    <t>Reelfoot Regional Association of REALTORS®</t>
  </si>
  <si>
    <t>River Counties Association of REALTORS®</t>
  </si>
  <si>
    <t>Robertson County Association of REALTORS®</t>
  </si>
  <si>
    <t>Southern Middle Tennessee Association of REALTORS®</t>
  </si>
  <si>
    <t>Sumner Association of REALTORS®</t>
  </si>
  <si>
    <t>Tennessee Valley Association of REALTORS®</t>
  </si>
  <si>
    <t>Upper Cumberland Association of REALTORS®</t>
  </si>
  <si>
    <t>Williamson County Association of REALTORS®</t>
  </si>
  <si>
    <t>Largest Association to Smallest Association</t>
  </si>
  <si>
    <t>Date of Previous Year</t>
  </si>
  <si>
    <t>Western Division</t>
  </si>
  <si>
    <t>Middle Division</t>
  </si>
  <si>
    <t>Eastern Division</t>
  </si>
  <si>
    <t>Percent Difference</t>
  </si>
  <si>
    <t>State Affiliates</t>
  </si>
  <si>
    <t>Central West Tennesse Association of REALTORS®</t>
  </si>
  <si>
    <t>Tennessee REALTORS® Secondary Members</t>
  </si>
  <si>
    <t>Tennessee REALTORS® Membership Compared To Previous Year</t>
  </si>
  <si>
    <t>Date of Current Month/Year</t>
  </si>
  <si>
    <t xml:space="preserve">Tennessee Valley Association of REALTORS® </t>
  </si>
  <si>
    <t>Bristol Tennessee-Virginia Association of REALTORS®</t>
  </si>
  <si>
    <t>Great Smoky Mountains Associations of REALTORS®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</si>
</sst>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0" xfId="0" applyFill="1"/>
    <xf numFmtId="0" fontId="2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0" borderId="2" xfId="0" applyBorder="1"/>
    <xf numFmtId="9" fontId="0" fillId="0" borderId="1" xfId="1" applyFont="1" applyBorder="1"/>
    <xf numFmtId="0" fontId="0" fillId="0" borderId="0" xfId="0" applyAlignment="1">
      <alignment horizontal="left"/>
    </xf>
    <xf numFmtId="0" fontId="0" fillId="0" borderId="3" xfId="0" applyBorder="1"/>
    <xf numFmtId="0" fontId="4" fillId="0" borderId="4" xfId="0" applyFont="1" applyBorder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ercent" xfId="1" builtinId="5"/>
  </cellStyles>
  <dxfs count="1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FC8FE2E-F3D7-C647-816F-C93B13C831A7}" name="Table1467" displayName="Table1467" ref="A2:F23" totalsRowShown="0">
  <sortState xmlns:xlrd2="http://schemas.microsoft.com/office/spreadsheetml/2017/richdata2" ref="A3:F23">
    <sortCondition descending="1" ref="E3:E23"/>
  </sortState>
  <tableColumns count="6">
    <tableColumn id="1" xr3:uid="{9D7D482A-A0FC-0C44-B481-8D13103B5A53}" name="Association"/>
    <tableColumn id="2" xr3:uid="{0E101378-2A56-BF4C-952F-A8D180B634B3}" name="Institute Affiliate"/>
    <tableColumn id="3" xr3:uid="{AE615E16-9F08-FA44-8AD2-E99C59AC7ECC}" name="REALTOR®"/>
    <tableColumn id="4" xr3:uid="{13914C56-739E-0743-9A9B-EEC976D8CFE6}" name="REALTOR® Associate"/>
    <tableColumn id="5" xr3:uid="{AAF94199-8DE2-5C4C-906D-1D70BB8F41D4}" name="Total" dataDxfId="10">
      <calculatedColumnFormula>SUM(Table1467[[#This Row],[Institute Affiliate]:[REALTOR® Associate]])</calculatedColumnFormula>
    </tableColumn>
    <tableColumn id="6" xr3:uid="{686C77D9-5244-8F47-8B19-99646307B231}" name="Non-Member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643E5-DEAD-8B43-B935-8DEFB934B637}">
  <dimension ref="A1:F26"/>
  <sheetViews>
    <sheetView tabSelected="1" zoomScale="136" zoomScaleNormal="136" workbookViewId="0">
      <selection activeCell="J19" sqref="J19"/>
    </sheetView>
  </sheetViews>
  <sheetFormatPr baseColWidth="10" defaultColWidth="11.1640625" defaultRowHeight="16" x14ac:dyDescent="0.2"/>
  <cols>
    <col min="1" max="1" width="47.33203125" bestFit="1" customWidth="1"/>
    <col min="2" max="2" width="15.6640625" bestFit="1" customWidth="1"/>
    <col min="3" max="3" width="9.5" bestFit="1" customWidth="1"/>
    <col min="4" max="4" width="18.1640625" bestFit="1" customWidth="1"/>
    <col min="5" max="5" width="5.1640625" bestFit="1" customWidth="1"/>
    <col min="6" max="6" width="12.1640625" bestFit="1" customWidth="1"/>
  </cols>
  <sheetData>
    <row r="1" spans="1:6" ht="21" x14ac:dyDescent="0.25">
      <c r="A1" s="10" t="s">
        <v>26</v>
      </c>
      <c r="B1" s="10"/>
      <c r="C1" s="10"/>
      <c r="D1" s="10"/>
      <c r="E1" s="10"/>
      <c r="F1" s="10"/>
    </row>
    <row r="2" spans="1:6" x14ac:dyDescent="0.2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</row>
    <row r="3" spans="1:6" x14ac:dyDescent="0.2">
      <c r="A3" t="s">
        <v>11</v>
      </c>
      <c r="B3">
        <v>118</v>
      </c>
      <c r="C3">
        <v>6519</v>
      </c>
      <c r="E3">
        <f>SUM(Table1467[[#This Row],[Institute Affiliate]:[REALTOR® Associate]])</f>
        <v>6637</v>
      </c>
      <c r="F3">
        <v>34</v>
      </c>
    </row>
    <row r="4" spans="1:6" x14ac:dyDescent="0.2">
      <c r="A4" s="7" t="s">
        <v>13</v>
      </c>
      <c r="B4">
        <v>13</v>
      </c>
      <c r="C4" s="9">
        <v>5934</v>
      </c>
      <c r="D4">
        <v>1</v>
      </c>
      <c r="E4">
        <f>SUM(Table1467[[#This Row],[Institute Affiliate]:[REALTOR® Associate]])</f>
        <v>5948</v>
      </c>
      <c r="F4">
        <v>1</v>
      </c>
    </row>
    <row r="5" spans="1:6" x14ac:dyDescent="0.2">
      <c r="A5" t="s">
        <v>15</v>
      </c>
      <c r="B5">
        <v>73</v>
      </c>
      <c r="C5">
        <v>866</v>
      </c>
      <c r="D5">
        <v>3387</v>
      </c>
      <c r="E5">
        <f>SUM(Table1467[[#This Row],[Institute Affiliate]:[REALTOR® Associate]])</f>
        <v>4326</v>
      </c>
      <c r="F5">
        <v>18</v>
      </c>
    </row>
    <row r="6" spans="1:6" x14ac:dyDescent="0.2">
      <c r="A6" t="s">
        <v>25</v>
      </c>
      <c r="B6">
        <v>33</v>
      </c>
      <c r="C6">
        <v>2890</v>
      </c>
      <c r="D6">
        <v>3</v>
      </c>
      <c r="E6">
        <f>SUM(Table1467[[#This Row],[Institute Affiliate]:[REALTOR® Associate]])</f>
        <v>2926</v>
      </c>
      <c r="F6">
        <v>4</v>
      </c>
    </row>
    <row r="7" spans="1:6" x14ac:dyDescent="0.2">
      <c r="A7" t="s">
        <v>12</v>
      </c>
      <c r="B7">
        <v>12</v>
      </c>
      <c r="C7">
        <v>2641</v>
      </c>
      <c r="E7">
        <f>SUM(Table1467[[#This Row],[Institute Affiliate]:[REALTOR® Associate]])</f>
        <v>2653</v>
      </c>
      <c r="F7">
        <v>45</v>
      </c>
    </row>
    <row r="8" spans="1:6" x14ac:dyDescent="0.2">
      <c r="A8" t="s">
        <v>16</v>
      </c>
      <c r="B8">
        <v>6</v>
      </c>
      <c r="C8">
        <v>2623</v>
      </c>
      <c r="E8">
        <f>SUM(Table1467[[#This Row],[Institute Affiliate]:[REALTOR® Associate]])</f>
        <v>2629</v>
      </c>
    </row>
    <row r="9" spans="1:6" x14ac:dyDescent="0.2">
      <c r="A9" t="s">
        <v>17</v>
      </c>
      <c r="B9">
        <v>1</v>
      </c>
      <c r="C9">
        <v>1761</v>
      </c>
      <c r="E9">
        <f>SUM(Table1467[[#This Row],[Institute Affiliate]:[REALTOR® Associate]])</f>
        <v>1762</v>
      </c>
    </row>
    <row r="10" spans="1:6" x14ac:dyDescent="0.2">
      <c r="A10" t="s">
        <v>20</v>
      </c>
      <c r="B10">
        <v>1</v>
      </c>
      <c r="C10">
        <v>1739</v>
      </c>
      <c r="E10">
        <f>SUM(Table1467[[#This Row],[Institute Affiliate]:[REALTOR® Associate]])</f>
        <v>1740</v>
      </c>
      <c r="F10">
        <v>2</v>
      </c>
    </row>
    <row r="11" spans="1:6" x14ac:dyDescent="0.2">
      <c r="A11" t="s">
        <v>8</v>
      </c>
      <c r="C11">
        <v>1367</v>
      </c>
      <c r="E11">
        <f>SUM(Table1467[[#This Row],[Institute Affiliate]:[REALTOR® Associate]])</f>
        <v>1367</v>
      </c>
    </row>
    <row r="12" spans="1:6" x14ac:dyDescent="0.2">
      <c r="A12" t="s">
        <v>9</v>
      </c>
      <c r="B12">
        <v>3</v>
      </c>
      <c r="C12">
        <v>1399</v>
      </c>
      <c r="E12">
        <f>SUM(Table1467[[#This Row],[Institute Affiliate]:[REALTOR® Associate]])</f>
        <v>1402</v>
      </c>
      <c r="F12">
        <v>3</v>
      </c>
    </row>
    <row r="13" spans="1:6" x14ac:dyDescent="0.2">
      <c r="A13" t="s">
        <v>22</v>
      </c>
      <c r="B13">
        <v>4</v>
      </c>
      <c r="C13">
        <v>881</v>
      </c>
      <c r="E13">
        <f>SUM(Table1467[[#This Row],[Institute Affiliate]:[REALTOR® Associate]])</f>
        <v>885</v>
      </c>
    </row>
    <row r="14" spans="1:6" x14ac:dyDescent="0.2">
      <c r="A14" t="s">
        <v>21</v>
      </c>
      <c r="B14">
        <v>1</v>
      </c>
      <c r="C14">
        <v>713</v>
      </c>
      <c r="E14">
        <f>SUM(Table1467[[#This Row],[Institute Affiliate]:[REALTOR® Associate]])</f>
        <v>714</v>
      </c>
      <c r="F14">
        <v>3</v>
      </c>
    </row>
    <row r="15" spans="1:6" x14ac:dyDescent="0.2">
      <c r="A15" t="s">
        <v>7</v>
      </c>
      <c r="B15">
        <v>1</v>
      </c>
      <c r="C15">
        <v>645</v>
      </c>
      <c r="E15">
        <f>SUM(Table1467[[#This Row],[Institute Affiliate]:[REALTOR® Associate]])</f>
        <v>646</v>
      </c>
      <c r="F15">
        <v>1</v>
      </c>
    </row>
    <row r="16" spans="1:6" x14ac:dyDescent="0.2">
      <c r="A16" t="s">
        <v>19</v>
      </c>
      <c r="C16">
        <v>625</v>
      </c>
      <c r="E16">
        <f>SUM(Table1467[[#This Row],[Institute Affiliate]:[REALTOR® Associate]])</f>
        <v>625</v>
      </c>
      <c r="F16">
        <v>2</v>
      </c>
    </row>
    <row r="17" spans="1:5" x14ac:dyDescent="0.2">
      <c r="A17" t="s">
        <v>10</v>
      </c>
      <c r="C17">
        <v>561</v>
      </c>
      <c r="E17">
        <f>SUM(Table1467[[#This Row],[Institute Affiliate]:[REALTOR® Associate]])</f>
        <v>561</v>
      </c>
    </row>
    <row r="18" spans="1:5" x14ac:dyDescent="0.2">
      <c r="A18" t="s">
        <v>24</v>
      </c>
      <c r="C18">
        <v>569</v>
      </c>
      <c r="D18">
        <v>1</v>
      </c>
      <c r="E18">
        <f>SUM(Table1467[[#This Row],[Institute Affiliate]:[REALTOR® Associate]])</f>
        <v>570</v>
      </c>
    </row>
    <row r="19" spans="1:5" x14ac:dyDescent="0.2">
      <c r="A19" t="s">
        <v>14</v>
      </c>
      <c r="C19">
        <v>497</v>
      </c>
      <c r="E19">
        <f>SUM(Table1467[[#This Row],[Institute Affiliate]:[REALTOR® Associate]])</f>
        <v>497</v>
      </c>
    </row>
    <row r="20" spans="1:5" x14ac:dyDescent="0.2">
      <c r="A20" s="3" t="s">
        <v>6</v>
      </c>
      <c r="C20">
        <v>252</v>
      </c>
      <c r="E20" s="3">
        <f>SUM(Table1467[[#This Row],[Institute Affiliate]:[REALTOR® Associate]])</f>
        <v>252</v>
      </c>
    </row>
    <row r="21" spans="1:5" x14ac:dyDescent="0.2">
      <c r="A21" t="s">
        <v>23</v>
      </c>
      <c r="C21">
        <v>142</v>
      </c>
      <c r="E21">
        <f>SUM(Table1467[[#This Row],[Institute Affiliate]:[REALTOR® Associate]])</f>
        <v>142</v>
      </c>
    </row>
    <row r="22" spans="1:5" x14ac:dyDescent="0.2">
      <c r="A22" t="s">
        <v>18</v>
      </c>
      <c r="C22">
        <v>55</v>
      </c>
      <c r="E22">
        <f>SUM(Table1467[[#This Row],[Institute Affiliate]:[REALTOR® Associate]])</f>
        <v>55</v>
      </c>
    </row>
    <row r="26" spans="1:5" ht="21" x14ac:dyDescent="0.25"/>
  </sheetData>
  <mergeCells count="1">
    <mergeCell ref="A1:F1"/>
  </mergeCells>
  <pageMargins left="0.7" right="0.7" top="0.75" bottom="0.75" header="0.3" footer="0.3"/>
  <pageSetup orientation="portrait" horizontalDpi="0" verticalDpi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0720D-A18F-714F-BFE8-483F7460CF04}">
  <sheetPr>
    <pageSetUpPr fitToPage="1"/>
  </sheetPr>
  <dimension ref="A1:J32"/>
  <sheetViews>
    <sheetView workbookViewId="0">
      <selection activeCell="A5" sqref="A5"/>
    </sheetView>
  </sheetViews>
  <sheetFormatPr baseColWidth="10" defaultColWidth="11.1640625" defaultRowHeight="16" x14ac:dyDescent="0.2"/>
  <cols>
    <col min="1" max="1" width="46.5" bestFit="1" customWidth="1"/>
    <col min="2" max="2" width="6.1640625" bestFit="1" customWidth="1"/>
    <col min="3" max="3" width="4.33203125" customWidth="1"/>
    <col min="4" max="4" width="9.6640625" bestFit="1" customWidth="1"/>
    <col min="5" max="5" width="18" bestFit="1" customWidth="1"/>
    <col min="6" max="6" width="15.1640625" bestFit="1" customWidth="1"/>
    <col min="7" max="7" width="13.33203125" customWidth="1"/>
    <col min="8" max="8" width="6" bestFit="1" customWidth="1"/>
    <col min="9" max="9" width="16.5" bestFit="1" customWidth="1"/>
    <col min="10" max="10" width="12.1640625" bestFit="1" customWidth="1"/>
  </cols>
  <sheetData>
    <row r="1" spans="1:10" ht="21" x14ac:dyDescent="0.25">
      <c r="A1" s="10" t="s">
        <v>35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x14ac:dyDescent="0.2">
      <c r="A2" s="11" t="s">
        <v>27</v>
      </c>
      <c r="B2" s="11"/>
      <c r="C2" s="4"/>
      <c r="D2" s="11" t="s">
        <v>36</v>
      </c>
      <c r="E2" s="11"/>
      <c r="F2" s="11"/>
      <c r="G2" s="11"/>
      <c r="H2" s="11"/>
      <c r="I2" s="11"/>
      <c r="J2" s="11"/>
    </row>
    <row r="3" spans="1:10" x14ac:dyDescent="0.2">
      <c r="B3" s="3" t="s">
        <v>4</v>
      </c>
      <c r="C3" s="4"/>
      <c r="D3" s="3" t="s">
        <v>2</v>
      </c>
      <c r="E3" s="3" t="s">
        <v>3</v>
      </c>
      <c r="F3" s="3" t="s">
        <v>1</v>
      </c>
      <c r="G3" s="3" t="s">
        <v>32</v>
      </c>
      <c r="H3" s="3" t="s">
        <v>4</v>
      </c>
      <c r="I3" s="3" t="s">
        <v>31</v>
      </c>
      <c r="J3" s="3" t="s">
        <v>5</v>
      </c>
    </row>
    <row r="4" spans="1:10" x14ac:dyDescent="0.2">
      <c r="A4" s="2" t="s">
        <v>28</v>
      </c>
      <c r="B4" s="5"/>
      <c r="C4" s="1"/>
      <c r="D4" s="3"/>
      <c r="E4" s="3"/>
      <c r="F4" s="3"/>
      <c r="G4" s="3"/>
      <c r="H4" s="3"/>
      <c r="I4" s="3"/>
      <c r="J4" s="3"/>
    </row>
    <row r="5" spans="1:10" x14ac:dyDescent="0.2">
      <c r="A5" s="3" t="s">
        <v>33</v>
      </c>
      <c r="B5" s="3">
        <v>603</v>
      </c>
      <c r="C5" s="1"/>
      <c r="D5" s="3">
        <v>645</v>
      </c>
      <c r="E5" s="3">
        <v>0</v>
      </c>
      <c r="F5" s="3">
        <v>1</v>
      </c>
      <c r="G5" s="3">
        <v>0</v>
      </c>
      <c r="H5" s="3">
        <v>646</v>
      </c>
      <c r="I5" s="6">
        <f>(H5-B5)/B5</f>
        <v>7.1310116086235484E-2</v>
      </c>
      <c r="J5" s="3">
        <v>1</v>
      </c>
    </row>
    <row r="6" spans="1:10" x14ac:dyDescent="0.2">
      <c r="A6" s="3" t="s">
        <v>15</v>
      </c>
      <c r="B6" s="3">
        <v>4306</v>
      </c>
      <c r="C6" s="1"/>
      <c r="D6" s="3">
        <v>866</v>
      </c>
      <c r="E6" s="3">
        <v>3387</v>
      </c>
      <c r="F6" s="3">
        <v>73</v>
      </c>
      <c r="G6" s="3">
        <v>0</v>
      </c>
      <c r="H6" s="3">
        <v>4326</v>
      </c>
      <c r="I6" s="6">
        <f t="shared" ref="I6:I28" si="0">(H6-B6)/B6</f>
        <v>4.6446818392940088E-3</v>
      </c>
      <c r="J6" s="3">
        <v>18</v>
      </c>
    </row>
    <row r="7" spans="1:10" x14ac:dyDescent="0.2">
      <c r="A7" s="3" t="s">
        <v>18</v>
      </c>
      <c r="B7" s="3">
        <v>56</v>
      </c>
      <c r="C7" s="1"/>
      <c r="D7" s="3">
        <v>55</v>
      </c>
      <c r="E7" s="3">
        <v>0</v>
      </c>
      <c r="F7" s="3">
        <v>0</v>
      </c>
      <c r="G7" s="3">
        <v>0</v>
      </c>
      <c r="H7" s="3">
        <f>SUM(D7:G7)</f>
        <v>55</v>
      </c>
      <c r="I7" s="6">
        <f t="shared" si="0"/>
        <v>-1.7857142857142856E-2</v>
      </c>
      <c r="J7" s="3">
        <v>0</v>
      </c>
    </row>
    <row r="8" spans="1:10" x14ac:dyDescent="0.2">
      <c r="A8" s="3" t="s">
        <v>37</v>
      </c>
      <c r="B8" s="3">
        <v>133</v>
      </c>
      <c r="C8" s="1"/>
      <c r="D8" s="3">
        <v>142</v>
      </c>
      <c r="E8" s="3">
        <v>0</v>
      </c>
      <c r="F8" s="3">
        <v>0</v>
      </c>
      <c r="G8" s="3">
        <v>0</v>
      </c>
      <c r="H8" s="3">
        <v>142</v>
      </c>
      <c r="I8" s="6">
        <f t="shared" si="0"/>
        <v>6.7669172932330823E-2</v>
      </c>
      <c r="J8" s="3">
        <v>0</v>
      </c>
    </row>
    <row r="9" spans="1:10" x14ac:dyDescent="0.2">
      <c r="A9" s="3"/>
      <c r="B9" s="3"/>
      <c r="C9" s="1"/>
      <c r="D9" s="3"/>
      <c r="E9" s="3"/>
      <c r="F9" s="3"/>
      <c r="G9" s="3"/>
      <c r="H9" s="3"/>
      <c r="I9" s="6"/>
      <c r="J9" s="3"/>
    </row>
    <row r="10" spans="1:10" x14ac:dyDescent="0.2">
      <c r="A10" s="2" t="s">
        <v>29</v>
      </c>
      <c r="B10" s="3"/>
      <c r="C10" s="1"/>
      <c r="D10" s="3"/>
      <c r="E10" s="3"/>
      <c r="F10" s="3"/>
      <c r="G10" s="3"/>
      <c r="H10" s="3"/>
      <c r="I10" s="6"/>
      <c r="J10" s="3"/>
    </row>
    <row r="11" spans="1:10" x14ac:dyDescent="0.2">
      <c r="A11" s="3" t="s">
        <v>8</v>
      </c>
      <c r="B11" s="3">
        <v>1258</v>
      </c>
      <c r="C11" s="1"/>
      <c r="D11" s="3">
        <v>1367</v>
      </c>
      <c r="E11" s="3">
        <v>0</v>
      </c>
      <c r="F11" s="3">
        <v>0</v>
      </c>
      <c r="G11" s="3">
        <v>0</v>
      </c>
      <c r="H11" s="3">
        <f>SUM(D11:G11)</f>
        <v>1367</v>
      </c>
      <c r="I11" s="6">
        <f t="shared" si="0"/>
        <v>8.6645468998410177E-2</v>
      </c>
      <c r="J11" s="3">
        <v>0</v>
      </c>
    </row>
    <row r="12" spans="1:10" x14ac:dyDescent="0.2">
      <c r="A12" s="3" t="s">
        <v>9</v>
      </c>
      <c r="B12" s="3">
        <v>1437</v>
      </c>
      <c r="C12" s="1"/>
      <c r="D12" s="3">
        <v>1399</v>
      </c>
      <c r="E12" s="3">
        <v>0</v>
      </c>
      <c r="F12" s="3">
        <v>3</v>
      </c>
      <c r="G12" s="3">
        <v>0</v>
      </c>
      <c r="H12" s="3">
        <f>SUM(D12:G12)</f>
        <v>1402</v>
      </c>
      <c r="I12" s="6">
        <f t="shared" si="0"/>
        <v>-2.4356297842727904E-2</v>
      </c>
      <c r="J12" s="3">
        <v>3</v>
      </c>
    </row>
    <row r="13" spans="1:10" x14ac:dyDescent="0.2">
      <c r="A13" s="3" t="s">
        <v>11</v>
      </c>
      <c r="B13" s="3">
        <v>6383</v>
      </c>
      <c r="C13" s="1"/>
      <c r="D13" s="3">
        <v>6519</v>
      </c>
      <c r="E13" s="3">
        <v>1</v>
      </c>
      <c r="F13" s="3">
        <v>118</v>
      </c>
      <c r="G13" s="3">
        <v>0</v>
      </c>
      <c r="H13" s="3">
        <v>6638</v>
      </c>
      <c r="I13" s="6">
        <f t="shared" si="0"/>
        <v>3.9949866833777221E-2</v>
      </c>
      <c r="J13" s="3">
        <v>34</v>
      </c>
    </row>
    <row r="14" spans="1:10" x14ac:dyDescent="0.2">
      <c r="A14" s="3" t="s">
        <v>16</v>
      </c>
      <c r="B14" s="3">
        <v>2495</v>
      </c>
      <c r="C14" s="1"/>
      <c r="D14" s="3">
        <v>2623</v>
      </c>
      <c r="E14" s="3">
        <v>0</v>
      </c>
      <c r="F14" s="3">
        <v>6</v>
      </c>
      <c r="G14" s="3">
        <v>0</v>
      </c>
      <c r="H14" s="3">
        <v>2629</v>
      </c>
      <c r="I14" s="6">
        <f t="shared" si="0"/>
        <v>5.3707414829659315E-2</v>
      </c>
      <c r="J14" s="3">
        <v>0</v>
      </c>
    </row>
    <row r="15" spans="1:10" x14ac:dyDescent="0.2">
      <c r="A15" s="3" t="s">
        <v>20</v>
      </c>
      <c r="B15" s="3">
        <v>1701</v>
      </c>
      <c r="C15" s="1"/>
      <c r="D15" s="3">
        <v>1739</v>
      </c>
      <c r="E15" s="3">
        <v>0</v>
      </c>
      <c r="F15" s="3">
        <v>1</v>
      </c>
      <c r="G15" s="3">
        <v>0</v>
      </c>
      <c r="H15" s="3">
        <f>SUM(D15:G15)</f>
        <v>1740</v>
      </c>
      <c r="I15" s="6">
        <f t="shared" si="0"/>
        <v>2.292768959435626E-2</v>
      </c>
      <c r="J15" s="3">
        <v>2</v>
      </c>
    </row>
    <row r="16" spans="1:10" x14ac:dyDescent="0.2">
      <c r="A16" s="3" t="s">
        <v>21</v>
      </c>
      <c r="B16" s="3">
        <v>676</v>
      </c>
      <c r="C16" s="1"/>
      <c r="D16" s="3">
        <v>713</v>
      </c>
      <c r="E16" s="3">
        <v>0</v>
      </c>
      <c r="F16" s="3">
        <v>1</v>
      </c>
      <c r="G16" s="3">
        <v>0</v>
      </c>
      <c r="H16" s="3">
        <f>SUM(D16:G16)</f>
        <v>714</v>
      </c>
      <c r="I16" s="6">
        <f t="shared" si="0"/>
        <v>5.6213017751479293E-2</v>
      </c>
      <c r="J16" s="3">
        <v>3</v>
      </c>
    </row>
    <row r="17" spans="1:10" x14ac:dyDescent="0.2">
      <c r="A17" s="3" t="s">
        <v>22</v>
      </c>
      <c r="B17" s="3">
        <v>850</v>
      </c>
      <c r="C17" s="1"/>
      <c r="D17" s="3">
        <v>881</v>
      </c>
      <c r="E17" s="3">
        <v>0</v>
      </c>
      <c r="F17" s="3">
        <v>4</v>
      </c>
      <c r="G17" s="3">
        <v>0</v>
      </c>
      <c r="H17" s="3">
        <f>SUM(D17:G17)</f>
        <v>885</v>
      </c>
      <c r="I17" s="6">
        <f t="shared" si="0"/>
        <v>4.1176470588235294E-2</v>
      </c>
      <c r="J17" s="3">
        <v>0</v>
      </c>
    </row>
    <row r="18" spans="1:10" x14ac:dyDescent="0.2">
      <c r="A18" s="3" t="s">
        <v>24</v>
      </c>
      <c r="B18" s="3">
        <v>516</v>
      </c>
      <c r="C18" s="1"/>
      <c r="D18" s="3">
        <v>569</v>
      </c>
      <c r="E18" s="3">
        <v>1</v>
      </c>
      <c r="F18" s="3">
        <v>0</v>
      </c>
      <c r="G18" s="3">
        <v>0</v>
      </c>
      <c r="H18" s="3">
        <v>570</v>
      </c>
      <c r="I18" s="6">
        <f t="shared" si="0"/>
        <v>0.10465116279069768</v>
      </c>
      <c r="J18" s="3">
        <v>0</v>
      </c>
    </row>
    <row r="19" spans="1:10" x14ac:dyDescent="0.2">
      <c r="A19" s="3" t="s">
        <v>25</v>
      </c>
      <c r="B19" s="3">
        <v>2938</v>
      </c>
      <c r="C19" s="1"/>
      <c r="D19" s="3">
        <v>2890</v>
      </c>
      <c r="E19" s="3">
        <v>3</v>
      </c>
      <c r="F19" s="3">
        <v>33</v>
      </c>
      <c r="G19" s="3">
        <v>0</v>
      </c>
      <c r="H19" s="3">
        <v>2926</v>
      </c>
      <c r="I19" s="6">
        <f t="shared" si="0"/>
        <v>-4.0844111640571815E-3</v>
      </c>
      <c r="J19" s="3">
        <v>4</v>
      </c>
    </row>
    <row r="20" spans="1:10" x14ac:dyDescent="0.2">
      <c r="A20" s="3"/>
      <c r="B20" s="3"/>
      <c r="C20" s="1"/>
      <c r="D20" s="3"/>
      <c r="E20" s="3"/>
      <c r="F20" s="3"/>
      <c r="G20" s="3"/>
      <c r="H20" s="3"/>
      <c r="I20" s="6"/>
      <c r="J20" s="3"/>
    </row>
    <row r="21" spans="1:10" x14ac:dyDescent="0.2">
      <c r="A21" s="2" t="s">
        <v>30</v>
      </c>
      <c r="B21" s="3"/>
      <c r="C21" s="1"/>
      <c r="D21" s="3"/>
      <c r="E21" s="3"/>
      <c r="F21" s="3"/>
      <c r="G21" s="3"/>
      <c r="H21" s="3"/>
      <c r="I21" s="6"/>
      <c r="J21" s="3"/>
    </row>
    <row r="22" spans="1:10" x14ac:dyDescent="0.2">
      <c r="A22" s="3" t="s">
        <v>38</v>
      </c>
      <c r="B22" s="3">
        <v>252</v>
      </c>
      <c r="C22" s="1"/>
      <c r="D22" s="3">
        <v>252</v>
      </c>
      <c r="E22" s="3">
        <v>0</v>
      </c>
      <c r="F22" s="3">
        <v>0</v>
      </c>
      <c r="G22" s="3">
        <v>0</v>
      </c>
      <c r="H22" s="3">
        <f>SUM(D22:G22)</f>
        <v>252</v>
      </c>
      <c r="I22" s="6">
        <f t="shared" si="0"/>
        <v>0</v>
      </c>
      <c r="J22" s="3">
        <v>0</v>
      </c>
    </row>
    <row r="23" spans="1:10" x14ac:dyDescent="0.2">
      <c r="A23" s="3" t="s">
        <v>39</v>
      </c>
      <c r="B23" s="3">
        <v>552</v>
      </c>
      <c r="C23" s="1"/>
      <c r="D23" s="3">
        <v>561</v>
      </c>
      <c r="E23" s="3">
        <v>0</v>
      </c>
      <c r="F23" s="3">
        <v>0</v>
      </c>
      <c r="G23" s="3">
        <v>0</v>
      </c>
      <c r="H23" s="3">
        <f>SUM(D23:G23)</f>
        <v>561</v>
      </c>
      <c r="I23" s="6">
        <f t="shared" si="0"/>
        <v>1.6304347826086956E-2</v>
      </c>
      <c r="J23" s="3">
        <v>0</v>
      </c>
    </row>
    <row r="24" spans="1:10" x14ac:dyDescent="0.2">
      <c r="A24" s="3" t="s">
        <v>12</v>
      </c>
      <c r="B24" s="3">
        <v>2444</v>
      </c>
      <c r="C24" s="1"/>
      <c r="D24" s="3">
        <v>2641</v>
      </c>
      <c r="E24" s="3">
        <v>0</v>
      </c>
      <c r="F24" s="3">
        <v>12</v>
      </c>
      <c r="G24" s="3"/>
      <c r="H24" s="3">
        <f t="shared" ref="H24:H30" si="1">SUM(D24:F24)</f>
        <v>2653</v>
      </c>
      <c r="I24" s="6">
        <f t="shared" si="0"/>
        <v>8.5515548281505732E-2</v>
      </c>
      <c r="J24" s="3">
        <v>45</v>
      </c>
    </row>
    <row r="25" spans="1:10" x14ac:dyDescent="0.2">
      <c r="A25" s="3" t="s">
        <v>13</v>
      </c>
      <c r="B25" s="3">
        <v>5655</v>
      </c>
      <c r="C25" s="1"/>
      <c r="D25" s="8">
        <v>5934</v>
      </c>
      <c r="E25" s="3">
        <v>1</v>
      </c>
      <c r="F25" s="3">
        <v>13</v>
      </c>
      <c r="G25" s="3">
        <v>0</v>
      </c>
      <c r="H25" s="3">
        <f>SUM(D25:G25)</f>
        <v>5948</v>
      </c>
      <c r="I25" s="6">
        <f t="shared" si="0"/>
        <v>5.1812555260831124E-2</v>
      </c>
      <c r="J25" s="3">
        <v>1</v>
      </c>
    </row>
    <row r="26" spans="1:10" x14ac:dyDescent="0.2">
      <c r="A26" s="3" t="s">
        <v>14</v>
      </c>
      <c r="B26" s="3">
        <v>486</v>
      </c>
      <c r="C26" s="1"/>
      <c r="D26" s="3">
        <v>497</v>
      </c>
      <c r="E26" s="3">
        <v>0</v>
      </c>
      <c r="F26" s="3">
        <v>0</v>
      </c>
      <c r="G26" s="3">
        <v>0</v>
      </c>
      <c r="H26" s="3">
        <f>SUM(D26:G26)</f>
        <v>497</v>
      </c>
      <c r="I26" s="6">
        <f t="shared" si="0"/>
        <v>2.2633744855967079E-2</v>
      </c>
      <c r="J26" s="3">
        <v>0</v>
      </c>
    </row>
    <row r="27" spans="1:10" x14ac:dyDescent="0.2">
      <c r="A27" s="3" t="s">
        <v>17</v>
      </c>
      <c r="B27" s="3">
        <v>1664</v>
      </c>
      <c r="C27" s="1"/>
      <c r="D27" s="3">
        <v>1761</v>
      </c>
      <c r="E27" s="3">
        <v>0</v>
      </c>
      <c r="F27" s="3">
        <v>1</v>
      </c>
      <c r="G27" s="3">
        <v>0</v>
      </c>
      <c r="H27" s="3">
        <f>SUM(D27:G27)</f>
        <v>1762</v>
      </c>
      <c r="I27" s="6">
        <f t="shared" si="0"/>
        <v>5.8894230769230768E-2</v>
      </c>
      <c r="J27" s="3">
        <v>0</v>
      </c>
    </row>
    <row r="28" spans="1:10" x14ac:dyDescent="0.2">
      <c r="A28" s="3" t="s">
        <v>19</v>
      </c>
      <c r="B28" s="3">
        <v>648</v>
      </c>
      <c r="C28" s="1"/>
      <c r="D28" s="3">
        <v>625</v>
      </c>
      <c r="E28" s="3">
        <v>0</v>
      </c>
      <c r="F28" s="3">
        <v>0</v>
      </c>
      <c r="G28" s="3">
        <v>0</v>
      </c>
      <c r="H28" s="3">
        <f>SUM(D28:G28)</f>
        <v>625</v>
      </c>
      <c r="I28" s="6">
        <f t="shared" si="0"/>
        <v>-3.5493827160493825E-2</v>
      </c>
      <c r="J28" s="3">
        <v>2</v>
      </c>
    </row>
    <row r="29" spans="1:10" x14ac:dyDescent="0.2">
      <c r="A29" s="3"/>
      <c r="B29" s="3"/>
      <c r="C29" s="1"/>
      <c r="D29" s="3"/>
      <c r="E29" s="3"/>
      <c r="F29" s="3"/>
      <c r="G29" s="3"/>
      <c r="H29" s="3"/>
      <c r="I29" s="6"/>
      <c r="J29" s="3"/>
    </row>
    <row r="30" spans="1:10" x14ac:dyDescent="0.2">
      <c r="A30" s="2" t="s">
        <v>34</v>
      </c>
      <c r="B30" s="3">
        <v>591</v>
      </c>
      <c r="C30" s="1"/>
      <c r="D30" s="3">
        <v>537</v>
      </c>
      <c r="E30" s="3">
        <v>4</v>
      </c>
      <c r="F30" s="3">
        <v>0</v>
      </c>
      <c r="G30" s="3">
        <v>0</v>
      </c>
      <c r="H30" s="3">
        <f t="shared" si="1"/>
        <v>541</v>
      </c>
      <c r="I30" s="6">
        <f>(H30-B30)/B30</f>
        <v>-8.4602368866328256E-2</v>
      </c>
      <c r="J30" s="3">
        <v>0</v>
      </c>
    </row>
    <row r="31" spans="1:10" x14ac:dyDescent="0.2">
      <c r="A31" s="3"/>
      <c r="B31" s="3"/>
      <c r="C31" s="1"/>
      <c r="D31" s="3"/>
      <c r="E31" s="3"/>
      <c r="F31" s="3"/>
      <c r="G31" s="3"/>
      <c r="H31" s="3"/>
      <c r="I31" s="6"/>
      <c r="J31" s="3"/>
    </row>
    <row r="32" spans="1:10" x14ac:dyDescent="0.2">
      <c r="A32" s="2" t="s">
        <v>4</v>
      </c>
      <c r="B32" s="3">
        <f>SUM(B5:B30)</f>
        <v>35644</v>
      </c>
      <c r="C32" s="1"/>
      <c r="D32" s="3">
        <v>33216</v>
      </c>
      <c r="E32" s="3">
        <f>SUM(E5:E30)</f>
        <v>3397</v>
      </c>
      <c r="F32" s="3">
        <f>SUM(F5:F30)</f>
        <v>266</v>
      </c>
      <c r="G32" s="3">
        <f>SUM(G5:G30)</f>
        <v>0</v>
      </c>
      <c r="H32" s="3">
        <v>36879</v>
      </c>
      <c r="I32" s="6">
        <f>(H32-B32)/B32</f>
        <v>3.4648187633262259E-2</v>
      </c>
      <c r="J32" s="3">
        <f>SUM(J5:J30)</f>
        <v>113</v>
      </c>
    </row>
  </sheetData>
  <mergeCells count="3">
    <mergeCell ref="A2:B2"/>
    <mergeCell ref="A1:J1"/>
    <mergeCell ref="D2:J2"/>
  </mergeCells>
  <conditionalFormatting sqref="I5:I8">
    <cfRule type="cellIs" dxfId="9" priority="11" operator="greaterThan">
      <formula>0</formula>
    </cfRule>
    <cfRule type="cellIs" dxfId="8" priority="10" operator="lessThan">
      <formula>0</formula>
    </cfRule>
  </conditionalFormatting>
  <conditionalFormatting sqref="I11:I19">
    <cfRule type="cellIs" dxfId="7" priority="8" operator="greaterThan">
      <formula>0</formula>
    </cfRule>
    <cfRule type="cellIs" dxfId="6" priority="7" operator="lessThan">
      <formula>0</formula>
    </cfRule>
  </conditionalFormatting>
  <conditionalFormatting sqref="I22:I28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I30">
    <cfRule type="cellIs" dxfId="3" priority="4" operator="greaterThan">
      <formula>0</formula>
    </cfRule>
    <cfRule type="cellIs" dxfId="2" priority="3" operator="lessThan">
      <formula>0</formula>
    </cfRule>
  </conditionalFormatting>
  <conditionalFormatting sqref="I32">
    <cfRule type="cellIs" dxfId="1" priority="2" operator="greaterThan">
      <formula>0</formula>
    </cfRule>
    <cfRule type="cellIs" dxfId="0" priority="1" operator="lessThan">
      <formula>0</formula>
    </cfRule>
  </conditionalFormatting>
  <pageMargins left="0.7" right="0.7" top="0.75" bottom="0.75" header="0.3" footer="0.3"/>
  <pageSetup scale="71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Largest to Smallest</vt:lpstr>
      <vt:lpstr>Previous Year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Jonathan Stillman</cp:lastModifiedBy>
  <cp:lastPrinted>2023-06-05T19:58:11Z</cp:lastPrinted>
  <dcterms:created xsi:type="dcterms:W3CDTF">2020-04-08T20:00:10Z</dcterms:created>
  <dcterms:modified xsi:type="dcterms:W3CDTF">2023-10-04T16:24:40Z</dcterms:modified>
</cp:coreProperties>
</file>