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newman/Dropbox (Tennessee REALTORS)/Communications Dept/Housing and Sales Statistics/"/>
    </mc:Choice>
  </mc:AlternateContent>
  <xr:revisionPtr revIDLastSave="0" documentId="13_ncr:1_{6811AA1C-0993-A141-A6B9-792861215739}" xr6:coauthVersionLast="46" xr6:coauthVersionMax="46" xr10:uidLastSave="{00000000-0000-0000-0000-000000000000}"/>
  <bookViews>
    <workbookView xWindow="1500" yWindow="1280" windowWidth="53780" windowHeight="28340" xr2:uid="{89BD5BAC-799D-384F-AEA8-1C4BD6DF1F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D18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U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D9" i="1"/>
</calcChain>
</file>

<file path=xl/sharedStrings.xml><?xml version="1.0" encoding="utf-8"?>
<sst xmlns="http://schemas.openxmlformats.org/spreadsheetml/2006/main" count="128" uniqueCount="32">
  <si>
    <t>Date (Month Year)</t>
  </si>
  <si>
    <t>Type</t>
  </si>
  <si>
    <t>Division</t>
  </si>
  <si>
    <t>New Listing Count</t>
  </si>
  <si>
    <t>New Listing Volume</t>
  </si>
  <si>
    <t>Active Listing Count</t>
  </si>
  <si>
    <t>Active Listing Volume</t>
  </si>
  <si>
    <t>Median Listing Price</t>
  </si>
  <si>
    <t>Average Listing Price per Sq. Ft.</t>
  </si>
  <si>
    <t>Median Listing Price per Sq. Ft.</t>
  </si>
  <si>
    <t>New Pending Sales Count</t>
  </si>
  <si>
    <t>New Pending Sales Volume</t>
  </si>
  <si>
    <t>Pending Sales Count</t>
  </si>
  <si>
    <t>Pending Sales Volume</t>
  </si>
  <si>
    <t>Closed Sales Count</t>
  </si>
  <si>
    <t>Closed Sales Volume</t>
  </si>
  <si>
    <t>Average Sales Price</t>
  </si>
  <si>
    <t>Median Sales Price</t>
  </si>
  <si>
    <t>Average Sales Price per Sq. Ft.</t>
  </si>
  <si>
    <t>Median Sales Price per Sq. Ft.</t>
  </si>
  <si>
    <t>Average Listing Price</t>
  </si>
  <si>
    <t>Percentage Difference</t>
  </si>
  <si>
    <t>Single Family</t>
  </si>
  <si>
    <t>All</t>
  </si>
  <si>
    <t>Condo</t>
  </si>
  <si>
    <t>West</t>
  </si>
  <si>
    <t>Middle</t>
  </si>
  <si>
    <t>East</t>
  </si>
  <si>
    <t>March 2021 All Divisions Housing Statistics</t>
  </si>
  <si>
    <t>March 2021 West Division(Memphis, Reelfoot, Central West, Tennessee Valley MLS's) Housing Statistics</t>
  </si>
  <si>
    <t>March 2021 Middle Division(Upper Cumblerland and RealTracs MLS's) Housing Statistics</t>
  </si>
  <si>
    <t>March 2021 East Division (Great Smoky Mountains, Greater Chattanooga, Knoxville, Lakeway, River Counties, and Tennessee Virginia MLS's) Housing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</si>
</sst>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mmmm\ yyyy"/>
    <numFmt numFmtId="165" formatCode="_(&quot;$&quot;* #,##0_);_(&quot;$&quot;* \(#,##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0" fontId="0" fillId="0" borderId="0" xfId="1" applyNumberFormat="1" applyFont="1" applyBorder="1"/>
    <xf numFmtId="3" fontId="0" fillId="0" borderId="0" xfId="0" applyNumberFormat="1" applyBorder="1"/>
    <xf numFmtId="6" fontId="0" fillId="0" borderId="0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3" fontId="0" fillId="0" borderId="0" xfId="0" applyNumberFormat="1"/>
    <xf numFmtId="6" fontId="0" fillId="0" borderId="0" xfId="0" applyNumberFormat="1"/>
    <xf numFmtId="165" fontId="0" fillId="0" borderId="0" xfId="2" applyNumberFormat="1" applyFont="1" applyBorder="1"/>
    <xf numFmtId="165" fontId="0" fillId="0" borderId="0" xfId="2" applyNumberFormat="1" applyFont="1"/>
    <xf numFmtId="3" fontId="0" fillId="0" borderId="0" xfId="2" applyNumberFormat="1" applyFont="1"/>
    <xf numFmtId="3" fontId="0" fillId="0" borderId="0" xfId="2" applyNumberFormat="1" applyFont="1" applyBorder="1"/>
    <xf numFmtId="165" fontId="0" fillId="0" borderId="0" xfId="0" applyNumberFormat="1"/>
    <xf numFmtId="165" fontId="0" fillId="0" borderId="0" xfId="2" applyNumberFormat="1" applyFont="1" applyFill="1" applyBorder="1"/>
    <xf numFmtId="37" fontId="0" fillId="0" borderId="0" xfId="2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FE70-DD33-F740-8D1F-33FC8C571336}">
  <dimension ref="A1:V38"/>
  <sheetViews>
    <sheetView tabSelected="1" topLeftCell="A9" zoomScaleNormal="100" workbookViewId="0">
      <selection activeCell="J53" sqref="J53"/>
    </sheetView>
  </sheetViews>
  <sheetFormatPr baseColWidth="10" defaultColWidth="11.1640625" defaultRowHeight="16" x14ac:dyDescent="0.2"/>
  <cols>
    <col min="1" max="1" width="19.5" bestFit="1" customWidth="1"/>
    <col min="2" max="2" width="12.1640625" bestFit="1" customWidth="1"/>
    <col min="4" max="4" width="16" bestFit="1" customWidth="1"/>
    <col min="5" max="5" width="18.6640625" bestFit="1" customWidth="1"/>
    <col min="6" max="6" width="17.33203125" bestFit="1" customWidth="1"/>
    <col min="7" max="7" width="19" bestFit="1" customWidth="1"/>
    <col min="8" max="8" width="20.6640625" bestFit="1" customWidth="1"/>
    <col min="9" max="9" width="19.83203125" bestFit="1" customWidth="1"/>
    <col min="10" max="11" width="27.5" bestFit="1" customWidth="1"/>
    <col min="12" max="12" width="27" bestFit="1" customWidth="1"/>
    <col min="13" max="14" width="24" bestFit="1" customWidth="1"/>
    <col min="15" max="16" width="19.5" bestFit="1" customWidth="1"/>
    <col min="17" max="17" width="18.33203125" bestFit="1" customWidth="1"/>
    <col min="18" max="18" width="17.33203125" bestFit="1" customWidth="1"/>
    <col min="19" max="19" width="16.83203125" bestFit="1" customWidth="1"/>
    <col min="20" max="21" width="26.33203125" bestFit="1" customWidth="1"/>
    <col min="22" max="22" width="25.83203125" bestFit="1" customWidth="1"/>
  </cols>
  <sheetData>
    <row r="1" spans="1:22" ht="24" x14ac:dyDescent="0.3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2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20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</row>
    <row r="3" spans="1:22" x14ac:dyDescent="0.2">
      <c r="A3" s="4">
        <v>43891</v>
      </c>
      <c r="B3" s="1" t="s">
        <v>22</v>
      </c>
      <c r="C3" s="1" t="s">
        <v>23</v>
      </c>
      <c r="D3" s="6">
        <v>12384</v>
      </c>
      <c r="E3" s="12">
        <v>4093980971</v>
      </c>
      <c r="F3" s="6">
        <v>45605</v>
      </c>
      <c r="G3" s="12">
        <v>18376147813</v>
      </c>
      <c r="H3" s="12">
        <v>403517</v>
      </c>
      <c r="I3" s="12">
        <v>309900</v>
      </c>
      <c r="J3" s="12">
        <v>156</v>
      </c>
      <c r="K3" s="12">
        <v>139</v>
      </c>
      <c r="L3" s="6">
        <v>12018</v>
      </c>
      <c r="M3" s="12">
        <v>3548037754</v>
      </c>
      <c r="N3" s="6">
        <v>6778</v>
      </c>
      <c r="O3" s="12">
        <v>1764064257</v>
      </c>
      <c r="P3" s="6">
        <v>8650</v>
      </c>
      <c r="Q3" s="12">
        <v>2449121561</v>
      </c>
      <c r="R3" s="12">
        <v>283135</v>
      </c>
      <c r="S3" s="12">
        <v>240000</v>
      </c>
      <c r="T3" s="12">
        <v>135</v>
      </c>
      <c r="U3" s="12">
        <v>128</v>
      </c>
    </row>
    <row r="4" spans="1:22" x14ac:dyDescent="0.2">
      <c r="A4" s="3">
        <v>44256</v>
      </c>
      <c r="B4" s="1" t="s">
        <v>22</v>
      </c>
      <c r="C4" s="1" t="s">
        <v>23</v>
      </c>
      <c r="D4" s="6">
        <v>11129</v>
      </c>
      <c r="E4" s="12">
        <v>4132906697</v>
      </c>
      <c r="F4" s="6">
        <v>29807</v>
      </c>
      <c r="G4" s="12">
        <v>13460633231</v>
      </c>
      <c r="H4" s="12">
        <v>452261</v>
      </c>
      <c r="I4" s="12">
        <v>334900</v>
      </c>
      <c r="J4" s="12">
        <v>175</v>
      </c>
      <c r="K4" s="12">
        <v>148</v>
      </c>
      <c r="L4" s="6">
        <v>14454</v>
      </c>
      <c r="M4" s="12">
        <v>5113445337</v>
      </c>
      <c r="N4" s="6">
        <v>15610</v>
      </c>
      <c r="O4" s="12">
        <v>5672851151</v>
      </c>
      <c r="P4" s="6">
        <v>9675</v>
      </c>
      <c r="Q4" s="12">
        <v>3497261474</v>
      </c>
      <c r="R4" s="12">
        <v>361474</v>
      </c>
      <c r="S4" s="12">
        <v>274900</v>
      </c>
      <c r="T4" s="12">
        <v>156</v>
      </c>
      <c r="U4" s="12">
        <v>145</v>
      </c>
    </row>
    <row r="5" spans="1:22" x14ac:dyDescent="0.2">
      <c r="A5" s="2" t="s">
        <v>21</v>
      </c>
      <c r="B5" s="5"/>
      <c r="C5" s="5"/>
      <c r="D5" s="5">
        <f t="shared" ref="D5:T5" si="0">(D4-D3)/D3</f>
        <v>-0.10134043927648578</v>
      </c>
      <c r="E5" s="5">
        <f t="shared" si="0"/>
        <v>9.5080378428070624E-3</v>
      </c>
      <c r="F5" s="5">
        <f t="shared" si="0"/>
        <v>-0.34640938493586232</v>
      </c>
      <c r="G5" s="5">
        <f t="shared" si="0"/>
        <v>-0.26749428835800798</v>
      </c>
      <c r="H5" s="5">
        <f t="shared" si="0"/>
        <v>0.12079788459965751</v>
      </c>
      <c r="I5" s="5">
        <f t="shared" si="0"/>
        <v>8.0671184252984834E-2</v>
      </c>
      <c r="J5" s="5">
        <f t="shared" si="0"/>
        <v>0.12179487179487179</v>
      </c>
      <c r="K5" s="5">
        <f t="shared" si="0"/>
        <v>6.4748201438848921E-2</v>
      </c>
      <c r="L5" s="5">
        <f t="shared" si="0"/>
        <v>0.20269595606590116</v>
      </c>
      <c r="M5" s="5">
        <f t="shared" si="0"/>
        <v>0.44120375586059785</v>
      </c>
      <c r="N5" s="5">
        <f t="shared" si="0"/>
        <v>1.3030392446149306</v>
      </c>
      <c r="O5" s="5">
        <f t="shared" si="0"/>
        <v>2.2157848720586601</v>
      </c>
      <c r="P5" s="5">
        <f t="shared" si="0"/>
        <v>0.11849710982658959</v>
      </c>
      <c r="Q5" s="5">
        <f t="shared" si="0"/>
        <v>0.42796565498857247</v>
      </c>
      <c r="R5" s="5">
        <f t="shared" si="0"/>
        <v>0.27668426722234979</v>
      </c>
      <c r="S5" s="5">
        <f t="shared" si="0"/>
        <v>0.14541666666666667</v>
      </c>
      <c r="T5" s="5">
        <f t="shared" si="0"/>
        <v>0.15555555555555556</v>
      </c>
      <c r="U5" s="5">
        <f>(U4-U3)/U3</f>
        <v>0.1328125</v>
      </c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2" x14ac:dyDescent="0.2">
      <c r="A7" s="3">
        <v>43891</v>
      </c>
      <c r="B7" s="8" t="s">
        <v>24</v>
      </c>
      <c r="C7" s="8" t="s">
        <v>23</v>
      </c>
      <c r="D7" s="10">
        <v>948</v>
      </c>
      <c r="E7" s="13">
        <v>238775880</v>
      </c>
      <c r="F7" s="10">
        <v>2750</v>
      </c>
      <c r="G7" s="13">
        <v>907264630</v>
      </c>
      <c r="H7" s="13">
        <v>330275</v>
      </c>
      <c r="I7" s="13">
        <v>254900</v>
      </c>
      <c r="J7" s="13">
        <v>218</v>
      </c>
      <c r="K7" s="13">
        <v>168</v>
      </c>
      <c r="L7" s="14">
        <v>874</v>
      </c>
      <c r="M7" s="13">
        <v>211127187</v>
      </c>
      <c r="N7" s="10">
        <v>409</v>
      </c>
      <c r="O7" s="13">
        <v>104129580</v>
      </c>
      <c r="P7" s="10">
        <v>635</v>
      </c>
      <c r="Q7" s="13">
        <v>151161099</v>
      </c>
      <c r="R7" s="13">
        <v>238049</v>
      </c>
      <c r="S7" s="13">
        <v>209990</v>
      </c>
      <c r="T7" s="13">
        <v>182</v>
      </c>
      <c r="U7" s="13">
        <v>150</v>
      </c>
    </row>
    <row r="8" spans="1:22" x14ac:dyDescent="0.2">
      <c r="A8" s="3">
        <v>44256</v>
      </c>
      <c r="B8" s="8" t="s">
        <v>24</v>
      </c>
      <c r="C8" s="8" t="s">
        <v>23</v>
      </c>
      <c r="D8" s="6">
        <v>1131</v>
      </c>
      <c r="E8" s="12">
        <v>374835284</v>
      </c>
      <c r="F8" s="6">
        <v>2053</v>
      </c>
      <c r="G8" s="12">
        <v>808585895</v>
      </c>
      <c r="H8" s="12">
        <v>394817</v>
      </c>
      <c r="I8" s="12">
        <v>290088</v>
      </c>
      <c r="J8" s="12">
        <v>266</v>
      </c>
      <c r="K8" s="12">
        <v>214</v>
      </c>
      <c r="L8" s="15">
        <v>1467</v>
      </c>
      <c r="M8" s="12">
        <v>414414981</v>
      </c>
      <c r="N8" s="6">
        <v>1567</v>
      </c>
      <c r="O8" s="12">
        <v>435938181</v>
      </c>
      <c r="P8" s="9">
        <v>898</v>
      </c>
      <c r="Q8" s="12">
        <v>241220238</v>
      </c>
      <c r="R8" s="12">
        <v>268619</v>
      </c>
      <c r="S8" s="12">
        <v>240000</v>
      </c>
      <c r="T8" s="12">
        <v>195</v>
      </c>
      <c r="U8" s="12">
        <v>164</v>
      </c>
    </row>
    <row r="9" spans="1:22" x14ac:dyDescent="0.2">
      <c r="A9" s="2" t="s">
        <v>21</v>
      </c>
      <c r="D9" s="5">
        <f>(D8-D7)/D7</f>
        <v>0.19303797468354431</v>
      </c>
      <c r="E9" s="5">
        <f t="shared" ref="E9" si="1">(E8-E7)/E7</f>
        <v>0.56982055306423751</v>
      </c>
      <c r="F9" s="5">
        <f t="shared" ref="F9" si="2">(F8-F7)/F7</f>
        <v>-0.25345454545454543</v>
      </c>
      <c r="G9" s="5">
        <f t="shared" ref="G9" si="3">(G8-G7)/G7</f>
        <v>-0.10876510748578394</v>
      </c>
      <c r="H9" s="5">
        <f t="shared" ref="H9" si="4">(H8-H7)/H7</f>
        <v>0.19541896904095071</v>
      </c>
      <c r="I9" s="5">
        <f t="shared" ref="I9" si="5">(I8-I7)/I7</f>
        <v>0.13804629266378973</v>
      </c>
      <c r="J9" s="5">
        <f t="shared" ref="J9" si="6">(J8-J7)/J7</f>
        <v>0.22018348623853212</v>
      </c>
      <c r="K9" s="5">
        <f t="shared" ref="K9" si="7">(K8-K7)/K7</f>
        <v>0.27380952380952384</v>
      </c>
      <c r="L9" s="5">
        <f t="shared" ref="L9" si="8">(L8-L7)/L7</f>
        <v>0.67848970251716245</v>
      </c>
      <c r="M9" s="5">
        <f t="shared" ref="M9" si="9">(M8-M7)/M7</f>
        <v>0.96286886065507049</v>
      </c>
      <c r="N9" s="5">
        <f t="shared" ref="N9" si="10">(N8-N7)/N7</f>
        <v>2.8312958435207825</v>
      </c>
      <c r="O9" s="5">
        <f t="shared" ref="O9" si="11">(O8-O7)/O7</f>
        <v>3.1864970645228761</v>
      </c>
      <c r="P9" s="5">
        <f t="shared" ref="P9" si="12">(P8-P7)/P7</f>
        <v>0.4141732283464567</v>
      </c>
      <c r="Q9" s="5">
        <f t="shared" ref="Q9" si="13">(Q8-Q7)/Q7</f>
        <v>0.59578251015494399</v>
      </c>
      <c r="R9" s="5">
        <f t="shared" ref="R9" si="14">(R8-R7)/R7</f>
        <v>0.12841893895794562</v>
      </c>
      <c r="S9" s="5">
        <f t="shared" ref="S9" si="15">(S8-S7)/S7</f>
        <v>0.14291156721748655</v>
      </c>
      <c r="T9" s="5">
        <f t="shared" ref="T9" si="16">(T8-T7)/T7</f>
        <v>7.1428571428571425E-2</v>
      </c>
      <c r="U9" s="5">
        <f>(U8-U7)/U7</f>
        <v>9.3333333333333338E-2</v>
      </c>
    </row>
    <row r="10" spans="1:22" ht="24" x14ac:dyDescent="0.3">
      <c r="A10" s="20" t="s">
        <v>29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2" x14ac:dyDescent="0.2">
      <c r="A11" s="2" t="s">
        <v>0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2" t="s">
        <v>20</v>
      </c>
      <c r="I11" s="2" t="s">
        <v>7</v>
      </c>
      <c r="J11" s="2" t="s">
        <v>8</v>
      </c>
      <c r="K11" s="2" t="s">
        <v>9</v>
      </c>
      <c r="L11" s="2" t="s">
        <v>10</v>
      </c>
      <c r="M11" s="2" t="s">
        <v>11</v>
      </c>
      <c r="N11" s="2" t="s">
        <v>12</v>
      </c>
      <c r="O11" s="2" t="s">
        <v>13</v>
      </c>
      <c r="P11" s="2" t="s">
        <v>14</v>
      </c>
      <c r="Q11" s="2" t="s">
        <v>15</v>
      </c>
      <c r="R11" s="2" t="s">
        <v>16</v>
      </c>
      <c r="S11" s="2" t="s">
        <v>17</v>
      </c>
      <c r="T11" s="2" t="s">
        <v>18</v>
      </c>
      <c r="U11" s="2" t="s">
        <v>19</v>
      </c>
    </row>
    <row r="12" spans="1:22" x14ac:dyDescent="0.2">
      <c r="A12" s="4">
        <v>43891</v>
      </c>
      <c r="B12" t="s">
        <v>22</v>
      </c>
      <c r="C12" t="s">
        <v>25</v>
      </c>
      <c r="D12" s="10">
        <v>1904</v>
      </c>
      <c r="E12" s="13">
        <v>462922329</v>
      </c>
      <c r="F12" s="10">
        <v>4518</v>
      </c>
      <c r="G12" s="13">
        <v>1178610184</v>
      </c>
      <c r="H12" s="13">
        <v>260870</v>
      </c>
      <c r="I12" s="13">
        <v>178750</v>
      </c>
      <c r="J12" s="13">
        <v>90</v>
      </c>
      <c r="K12" s="13">
        <v>80</v>
      </c>
      <c r="L12" s="10">
        <v>1683</v>
      </c>
      <c r="M12" s="13">
        <v>382340220</v>
      </c>
      <c r="N12" s="10">
        <v>1761</v>
      </c>
      <c r="O12" s="13">
        <v>424219563</v>
      </c>
      <c r="P12" s="10">
        <v>1396</v>
      </c>
      <c r="Q12" s="13">
        <v>291313948</v>
      </c>
      <c r="R12" s="13">
        <v>208678</v>
      </c>
      <c r="S12" s="13">
        <v>175000</v>
      </c>
      <c r="T12" s="13">
        <v>80</v>
      </c>
      <c r="U12" s="13">
        <v>81</v>
      </c>
    </row>
    <row r="13" spans="1:22" x14ac:dyDescent="0.2">
      <c r="A13" s="3">
        <v>44256</v>
      </c>
      <c r="B13" t="s">
        <v>22</v>
      </c>
      <c r="C13" t="s">
        <v>25</v>
      </c>
      <c r="D13" s="10">
        <v>1784</v>
      </c>
      <c r="E13" s="13">
        <v>454561682</v>
      </c>
      <c r="F13" s="10">
        <v>2642</v>
      </c>
      <c r="G13" s="13">
        <v>774950646</v>
      </c>
      <c r="H13" s="13">
        <v>293320</v>
      </c>
      <c r="I13" s="13">
        <v>199800</v>
      </c>
      <c r="J13" s="13">
        <v>102</v>
      </c>
      <c r="K13" s="13">
        <v>85</v>
      </c>
      <c r="L13" s="10">
        <v>1474</v>
      </c>
      <c r="M13" s="13">
        <v>345031599</v>
      </c>
      <c r="N13" s="10">
        <v>1988</v>
      </c>
      <c r="O13" s="13">
        <v>507113005</v>
      </c>
      <c r="P13" s="10">
        <v>1479</v>
      </c>
      <c r="Q13" s="13">
        <v>604258967</v>
      </c>
      <c r="R13" s="13">
        <v>408559</v>
      </c>
      <c r="S13" s="13">
        <v>209430</v>
      </c>
      <c r="T13" s="13">
        <v>94</v>
      </c>
      <c r="U13" s="13">
        <v>92</v>
      </c>
    </row>
    <row r="14" spans="1:22" x14ac:dyDescent="0.2">
      <c r="A14" s="2" t="s">
        <v>21</v>
      </c>
      <c r="B14" s="5"/>
      <c r="C14" s="5"/>
      <c r="D14" s="5">
        <f t="shared" ref="D14" si="17">(D13-D12)/D12</f>
        <v>-6.3025210084033612E-2</v>
      </c>
      <c r="E14" s="5">
        <f t="shared" ref="E14" si="18">(E13-E12)/E12</f>
        <v>-1.8060582685783557E-2</v>
      </c>
      <c r="F14" s="5">
        <f t="shared" ref="F14" si="19">(F13-F12)/F12</f>
        <v>-0.41522797698096503</v>
      </c>
      <c r="G14" s="5">
        <f t="shared" ref="G14" si="20">(G13-G12)/G12</f>
        <v>-0.34248773978012731</v>
      </c>
      <c r="H14" s="5">
        <f t="shared" ref="H14" si="21">(H13-H12)/H12</f>
        <v>0.12439145934756775</v>
      </c>
      <c r="I14" s="5">
        <f t="shared" ref="I14" si="22">(I13-I12)/I12</f>
        <v>0.11776223776223776</v>
      </c>
      <c r="J14" s="5">
        <f t="shared" ref="J14" si="23">(J13-J12)/J12</f>
        <v>0.13333333333333333</v>
      </c>
      <c r="K14" s="5">
        <f t="shared" ref="K14" si="24">(K13-K12)/K12</f>
        <v>6.25E-2</v>
      </c>
      <c r="L14" s="5">
        <f t="shared" ref="L14" si="25">(L13-L12)/L12</f>
        <v>-0.12418300653594772</v>
      </c>
      <c r="M14" s="5">
        <f t="shared" ref="M14" si="26">(M13-M12)/M12</f>
        <v>-9.757963993429726E-2</v>
      </c>
      <c r="N14" s="5">
        <f t="shared" ref="N14" si="27">(N13-N12)/N12</f>
        <v>0.12890403180011356</v>
      </c>
      <c r="O14" s="5">
        <f t="shared" ref="O14" si="28">(O13-O12)/O12</f>
        <v>0.19540221439528474</v>
      </c>
      <c r="P14" s="5">
        <f t="shared" ref="P14" si="29">(P13-P12)/P12</f>
        <v>5.9455587392550142E-2</v>
      </c>
      <c r="Q14" s="5">
        <f t="shared" ref="Q14" si="30">(Q13-Q12)/Q12</f>
        <v>1.0742534682891325</v>
      </c>
      <c r="R14" s="5">
        <f t="shared" ref="R14" si="31">(R13-R12)/R12</f>
        <v>0.95784414265039919</v>
      </c>
      <c r="S14" s="5">
        <f t="shared" ref="S14" si="32">(S13-S12)/S12</f>
        <v>0.19674285714285714</v>
      </c>
      <c r="T14" s="5">
        <f t="shared" ref="T14" si="33">(T13-T12)/T12</f>
        <v>0.17499999999999999</v>
      </c>
      <c r="U14" s="5">
        <f>(U13-U12)/U12</f>
        <v>0.13580246913580246</v>
      </c>
    </row>
    <row r="16" spans="1:22" x14ac:dyDescent="0.2">
      <c r="A16" s="3">
        <v>43891</v>
      </c>
      <c r="B16" s="8" t="s">
        <v>24</v>
      </c>
      <c r="C16" s="8" t="s">
        <v>25</v>
      </c>
      <c r="D16" s="6">
        <v>77</v>
      </c>
      <c r="E16" s="12">
        <v>12801625</v>
      </c>
      <c r="F16" s="9">
        <v>114</v>
      </c>
      <c r="G16" s="12">
        <v>19595379</v>
      </c>
      <c r="H16" s="12">
        <v>171889</v>
      </c>
      <c r="I16" s="12">
        <v>144500</v>
      </c>
      <c r="J16" s="12">
        <v>113</v>
      </c>
      <c r="K16" s="12">
        <v>118</v>
      </c>
      <c r="L16" s="9">
        <v>66</v>
      </c>
      <c r="M16" s="12">
        <v>9135675</v>
      </c>
      <c r="N16" s="9">
        <v>45</v>
      </c>
      <c r="O16" s="12">
        <v>6845900</v>
      </c>
      <c r="P16" s="9">
        <v>61</v>
      </c>
      <c r="Q16" s="12">
        <v>10651962</v>
      </c>
      <c r="R16" s="12">
        <v>174622</v>
      </c>
      <c r="S16" s="12">
        <v>150000</v>
      </c>
      <c r="T16" s="7">
        <v>100</v>
      </c>
      <c r="U16" s="7">
        <v>100</v>
      </c>
      <c r="V16" s="11"/>
    </row>
    <row r="17" spans="1:22" x14ac:dyDescent="0.2">
      <c r="A17" s="3">
        <v>44256</v>
      </c>
      <c r="B17" s="8" t="s">
        <v>24</v>
      </c>
      <c r="C17" s="8" t="s">
        <v>25</v>
      </c>
      <c r="D17" s="6">
        <v>76</v>
      </c>
      <c r="E17" s="12">
        <v>15367368</v>
      </c>
      <c r="F17" s="9">
        <v>95</v>
      </c>
      <c r="G17" s="12">
        <v>23081199</v>
      </c>
      <c r="H17" s="12">
        <v>242960</v>
      </c>
      <c r="I17" s="12">
        <v>215000</v>
      </c>
      <c r="J17" s="12">
        <v>81</v>
      </c>
      <c r="K17" s="12">
        <v>79</v>
      </c>
      <c r="L17" s="9">
        <v>55</v>
      </c>
      <c r="M17" s="12">
        <v>9693869</v>
      </c>
      <c r="N17" s="9">
        <v>47</v>
      </c>
      <c r="O17" s="12">
        <v>8714269</v>
      </c>
      <c r="P17" s="9">
        <v>62</v>
      </c>
      <c r="Q17" s="12">
        <v>11266999</v>
      </c>
      <c r="R17" s="12">
        <v>181726</v>
      </c>
      <c r="S17" s="12">
        <v>162000</v>
      </c>
      <c r="T17" s="17">
        <v>209</v>
      </c>
      <c r="U17" s="17">
        <v>209</v>
      </c>
    </row>
    <row r="18" spans="1:22" x14ac:dyDescent="0.2">
      <c r="A18" s="2" t="s">
        <v>21</v>
      </c>
      <c r="D18" s="5">
        <f>(D17-D16)/D16</f>
        <v>-1.2987012987012988E-2</v>
      </c>
      <c r="E18" s="5">
        <f>(E17-E16)/E16</f>
        <v>0.20042322751994376</v>
      </c>
      <c r="F18" s="5">
        <f t="shared" ref="F18" si="34">(F17-F16)/F16</f>
        <v>-0.16666666666666666</v>
      </c>
      <c r="G18" s="5">
        <f t="shared" ref="G18" si="35">(G17-G16)/G16</f>
        <v>0.17788989945027345</v>
      </c>
      <c r="H18" s="5">
        <f t="shared" ref="H18" si="36">(H17-H16)/H16</f>
        <v>0.413470320962947</v>
      </c>
      <c r="I18" s="5">
        <f t="shared" ref="I18" si="37">(I17-I16)/I16</f>
        <v>0.48788927335640137</v>
      </c>
      <c r="J18" s="5">
        <f t="shared" ref="J18" si="38">(J17-J16)/J16</f>
        <v>-0.2831858407079646</v>
      </c>
      <c r="K18" s="5">
        <f t="shared" ref="K18" si="39">(K17-K16)/K16</f>
        <v>-0.33050847457627119</v>
      </c>
      <c r="L18" s="5">
        <f t="shared" ref="L18" si="40">(L17-L16)/L16</f>
        <v>-0.16666666666666666</v>
      </c>
      <c r="M18" s="5">
        <f t="shared" ref="M18" si="41">(M17-M16)/M16</f>
        <v>6.1100466030151027E-2</v>
      </c>
      <c r="N18" s="5">
        <f t="shared" ref="N18" si="42">(N17-N16)/N16</f>
        <v>4.4444444444444446E-2</v>
      </c>
      <c r="O18" s="5">
        <f t="shared" ref="O18" si="43">(O17-O16)/O16</f>
        <v>0.2729179508903139</v>
      </c>
      <c r="P18" s="5">
        <f t="shared" ref="P18" si="44">(P17-P16)/P16</f>
        <v>1.6393442622950821E-2</v>
      </c>
      <c r="Q18" s="5">
        <f t="shared" ref="Q18" si="45">(Q17-Q16)/Q16</f>
        <v>5.7739316005821273E-2</v>
      </c>
      <c r="R18" s="5">
        <f t="shared" ref="R18" si="46">(R17-R16)/R16</f>
        <v>4.0682159178110432E-2</v>
      </c>
      <c r="S18" s="5">
        <f t="shared" ref="S18" si="47">(S17-S16)/S16</f>
        <v>0.08</v>
      </c>
      <c r="T18" s="5">
        <f t="shared" ref="T18" si="48">(T17-T16)/T16</f>
        <v>1.0900000000000001</v>
      </c>
      <c r="U18" s="5">
        <f>(U17-U16)/U16</f>
        <v>1.0900000000000001</v>
      </c>
    </row>
    <row r="20" spans="1:22" ht="24" x14ac:dyDescent="0.3">
      <c r="A20" s="19" t="s">
        <v>30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2" x14ac:dyDescent="0.2">
      <c r="A21" s="2" t="s">
        <v>0</v>
      </c>
      <c r="B21" s="2" t="s">
        <v>1</v>
      </c>
      <c r="C21" s="2" t="s">
        <v>2</v>
      </c>
      <c r="D21" s="2" t="s">
        <v>3</v>
      </c>
      <c r="E21" s="2" t="s">
        <v>4</v>
      </c>
      <c r="F21" s="2" t="s">
        <v>5</v>
      </c>
      <c r="G21" s="2" t="s">
        <v>6</v>
      </c>
      <c r="H21" s="2" t="s">
        <v>20</v>
      </c>
      <c r="I21" s="2" t="s">
        <v>7</v>
      </c>
      <c r="J21" s="2" t="s">
        <v>8</v>
      </c>
      <c r="K21" s="2" t="s">
        <v>9</v>
      </c>
      <c r="L21" s="2" t="s">
        <v>10</v>
      </c>
      <c r="M21" s="2" t="s">
        <v>11</v>
      </c>
      <c r="N21" s="2" t="s">
        <v>12</v>
      </c>
      <c r="O21" s="2" t="s">
        <v>13</v>
      </c>
      <c r="P21" s="2" t="s">
        <v>14</v>
      </c>
      <c r="Q21" s="2" t="s">
        <v>15</v>
      </c>
      <c r="R21" s="2" t="s">
        <v>16</v>
      </c>
      <c r="S21" s="2" t="s">
        <v>17</v>
      </c>
      <c r="T21" s="2" t="s">
        <v>18</v>
      </c>
      <c r="U21" s="2" t="s">
        <v>19</v>
      </c>
    </row>
    <row r="22" spans="1:22" x14ac:dyDescent="0.2">
      <c r="A22" s="4">
        <v>43891</v>
      </c>
      <c r="B22" t="s">
        <v>22</v>
      </c>
      <c r="C22" t="s">
        <v>26</v>
      </c>
      <c r="D22" s="10">
        <v>6405</v>
      </c>
      <c r="E22" s="13">
        <v>2506399471</v>
      </c>
      <c r="F22" s="10">
        <v>32895</v>
      </c>
      <c r="G22" s="13">
        <v>14422671333</v>
      </c>
      <c r="H22" s="13">
        <v>439274</v>
      </c>
      <c r="I22" s="13">
        <v>334990</v>
      </c>
      <c r="J22" s="13">
        <v>165</v>
      </c>
      <c r="K22" s="13">
        <v>145</v>
      </c>
      <c r="L22" s="10">
        <v>6512</v>
      </c>
      <c r="M22" s="13">
        <v>2245828635</v>
      </c>
      <c r="N22" s="10">
        <v>736</v>
      </c>
      <c r="O22" s="13">
        <v>250303471</v>
      </c>
      <c r="P22" s="10">
        <v>4288</v>
      </c>
      <c r="Q22" s="13">
        <v>1455958403</v>
      </c>
      <c r="R22" s="13">
        <v>339543</v>
      </c>
      <c r="S22" s="13">
        <v>280905</v>
      </c>
      <c r="T22" s="13">
        <v>154</v>
      </c>
      <c r="U22" s="13">
        <v>145</v>
      </c>
    </row>
    <row r="23" spans="1:22" x14ac:dyDescent="0.2">
      <c r="A23" s="3">
        <v>44256</v>
      </c>
      <c r="B23" t="s">
        <v>22</v>
      </c>
      <c r="C23" t="s">
        <v>26</v>
      </c>
      <c r="D23" s="10">
        <v>5096</v>
      </c>
      <c r="E23" s="16">
        <v>2281999674</v>
      </c>
      <c r="F23" s="10">
        <v>24091</v>
      </c>
      <c r="G23" s="13">
        <v>11284084742</v>
      </c>
      <c r="H23" s="13">
        <v>469800</v>
      </c>
      <c r="I23" s="13">
        <v>349800</v>
      </c>
      <c r="J23" s="13">
        <v>175</v>
      </c>
      <c r="K23" s="13">
        <v>150</v>
      </c>
      <c r="L23" s="10">
        <v>7819</v>
      </c>
      <c r="M23" s="13">
        <v>3187319812</v>
      </c>
      <c r="N23" s="10">
        <v>6630</v>
      </c>
      <c r="O23" s="13">
        <v>2933203877</v>
      </c>
      <c r="P23" s="10">
        <v>4471</v>
      </c>
      <c r="Q23" s="13">
        <v>1783843944</v>
      </c>
      <c r="R23" s="13">
        <v>398981</v>
      </c>
      <c r="S23" s="13">
        <v>315000</v>
      </c>
      <c r="T23" s="13">
        <v>174</v>
      </c>
      <c r="U23" s="13">
        <v>161</v>
      </c>
    </row>
    <row r="24" spans="1:22" x14ac:dyDescent="0.2">
      <c r="A24" s="2" t="s">
        <v>21</v>
      </c>
      <c r="B24" s="5"/>
      <c r="C24" s="5"/>
      <c r="D24" s="5">
        <f t="shared" ref="D24" si="49">(D23-D22)/D22</f>
        <v>-0.20437158469945355</v>
      </c>
      <c r="E24" s="5">
        <f t="shared" ref="E24" si="50">(E23-E22)/E22</f>
        <v>-8.9530739052729402E-2</v>
      </c>
      <c r="F24" s="5">
        <f t="shared" ref="F24" si="51">(F23-F22)/F22</f>
        <v>-0.26763945888432894</v>
      </c>
      <c r="G24" s="5">
        <f t="shared" ref="G24" si="52">(G23-G22)/G22</f>
        <v>-0.21761478983568819</v>
      </c>
      <c r="H24" s="5">
        <f t="shared" ref="H24" si="53">(H23-H22)/H22</f>
        <v>6.9491934419064177E-2</v>
      </c>
      <c r="I24" s="5">
        <f t="shared" ref="I24" si="54">(I23-I22)/I22</f>
        <v>4.421027493358011E-2</v>
      </c>
      <c r="J24" s="5">
        <f t="shared" ref="J24" si="55">(J23-J22)/J22</f>
        <v>6.0606060606060608E-2</v>
      </c>
      <c r="K24" s="5">
        <f t="shared" ref="K24" si="56">(K23-K22)/K22</f>
        <v>3.4482758620689655E-2</v>
      </c>
      <c r="L24" s="5">
        <f t="shared" ref="L24" si="57">(L23-L22)/L22</f>
        <v>0.2007063882063882</v>
      </c>
      <c r="M24" s="5">
        <f t="shared" ref="M24" si="58">(M23-M22)/M22</f>
        <v>0.41921772762506432</v>
      </c>
      <c r="N24" s="5">
        <f t="shared" ref="N24" si="59">(N23-N22)/N22</f>
        <v>8.008152173913043</v>
      </c>
      <c r="O24" s="5">
        <f t="shared" ref="O24" si="60">(O23-O22)/O22</f>
        <v>10.718590498491329</v>
      </c>
      <c r="P24" s="5">
        <f t="shared" ref="P24" si="61">(P23-P22)/P22</f>
        <v>4.2677238805970151E-2</v>
      </c>
      <c r="Q24" s="5">
        <f t="shared" ref="Q24" si="62">(Q23-Q22)/Q22</f>
        <v>0.22520254721865154</v>
      </c>
      <c r="R24" s="5">
        <f t="shared" ref="R24" si="63">(R23-R22)/R22</f>
        <v>0.17505293880303821</v>
      </c>
      <c r="S24" s="5">
        <f t="shared" ref="S24" si="64">(S23-S22)/S22</f>
        <v>0.12137555401292252</v>
      </c>
      <c r="T24" s="5">
        <f t="shared" ref="T24" si="65">(T23-T22)/T22</f>
        <v>0.12987012987012986</v>
      </c>
      <c r="U24" s="5">
        <f>(U23-U22)/U22</f>
        <v>0.1103448275862069</v>
      </c>
    </row>
    <row r="26" spans="1:22" x14ac:dyDescent="0.2">
      <c r="A26" s="3">
        <v>43891</v>
      </c>
      <c r="B26" s="8" t="s">
        <v>24</v>
      </c>
      <c r="C26" s="8" t="s">
        <v>26</v>
      </c>
      <c r="D26" s="6">
        <v>593</v>
      </c>
      <c r="E26" s="12">
        <v>165341064</v>
      </c>
      <c r="F26" s="6">
        <v>2144</v>
      </c>
      <c r="G26" s="12">
        <v>741837331</v>
      </c>
      <c r="H26" s="12">
        <v>346491</v>
      </c>
      <c r="I26" s="12">
        <v>260230</v>
      </c>
      <c r="J26" s="12">
        <v>228</v>
      </c>
      <c r="K26" s="12">
        <v>173</v>
      </c>
      <c r="L26" s="9">
        <v>538</v>
      </c>
      <c r="M26" s="12">
        <v>145559938</v>
      </c>
      <c r="N26" s="9">
        <v>50</v>
      </c>
      <c r="O26" s="12">
        <v>21110314</v>
      </c>
      <c r="P26" s="9">
        <v>366</v>
      </c>
      <c r="Q26" s="12">
        <v>100824794</v>
      </c>
      <c r="R26" s="12">
        <v>275478</v>
      </c>
      <c r="S26" s="12">
        <v>232800</v>
      </c>
      <c r="T26" s="12">
        <v>202</v>
      </c>
      <c r="U26" s="12">
        <v>164</v>
      </c>
      <c r="V26" s="17"/>
    </row>
    <row r="27" spans="1:22" x14ac:dyDescent="0.2">
      <c r="A27" s="3">
        <v>44256</v>
      </c>
      <c r="B27" s="8" t="s">
        <v>24</v>
      </c>
      <c r="C27" s="8" t="s">
        <v>26</v>
      </c>
      <c r="D27" s="6">
        <v>746</v>
      </c>
      <c r="E27" s="12">
        <v>285582887</v>
      </c>
      <c r="F27" s="6">
        <v>1724</v>
      </c>
      <c r="G27" s="12">
        <v>702616516</v>
      </c>
      <c r="H27" s="12">
        <v>408736</v>
      </c>
      <c r="I27" s="17">
        <v>299900</v>
      </c>
      <c r="J27" s="12">
        <v>274</v>
      </c>
      <c r="K27" s="12">
        <v>218</v>
      </c>
      <c r="L27" s="9">
        <v>1025</v>
      </c>
      <c r="M27" s="12">
        <v>310135106</v>
      </c>
      <c r="N27" s="9">
        <v>950</v>
      </c>
      <c r="O27" s="12">
        <v>276989107</v>
      </c>
      <c r="P27" s="9">
        <v>525</v>
      </c>
      <c r="Q27" s="12">
        <v>158991161</v>
      </c>
      <c r="R27" s="12">
        <v>302840</v>
      </c>
      <c r="S27" s="12">
        <v>257490</v>
      </c>
      <c r="T27" s="12">
        <v>215</v>
      </c>
      <c r="U27" s="12">
        <v>174</v>
      </c>
    </row>
    <row r="28" spans="1:22" x14ac:dyDescent="0.2">
      <c r="A28" s="2" t="s">
        <v>21</v>
      </c>
      <c r="D28" s="5">
        <f>(D27-D26)/D26</f>
        <v>0.25801011804384488</v>
      </c>
      <c r="E28" s="5">
        <f t="shared" ref="E28" si="66">(E27-E26)/E26</f>
        <v>0.72723508662070779</v>
      </c>
      <c r="F28" s="5">
        <f t="shared" ref="F28" si="67">(F27-F26)/F26</f>
        <v>-0.19589552238805971</v>
      </c>
      <c r="G28" s="5">
        <f t="shared" ref="G28" si="68">(G27-G26)/G26</f>
        <v>-5.2869831917369499E-2</v>
      </c>
      <c r="H28" s="5">
        <f t="shared" ref="H28" si="69">(H27-H26)/H26</f>
        <v>0.1796439157149825</v>
      </c>
      <c r="I28" s="5">
        <f t="shared" ref="I28" si="70">(I27-I26)/I26</f>
        <v>0.15244207047611727</v>
      </c>
      <c r="J28" s="5">
        <f t="shared" ref="J28" si="71">(J27-J26)/J26</f>
        <v>0.20175438596491227</v>
      </c>
      <c r="K28" s="5">
        <f t="shared" ref="K28" si="72">(K27-K26)/K26</f>
        <v>0.26011560693641617</v>
      </c>
      <c r="L28" s="5">
        <f t="shared" ref="L28" si="73">(L27-L26)/L26</f>
        <v>0.90520446096654272</v>
      </c>
      <c r="M28" s="5">
        <f t="shared" ref="M28" si="74">(M27-M26)/M26</f>
        <v>1.1306350515208381</v>
      </c>
      <c r="N28" s="5">
        <f t="shared" ref="N28" si="75">(N27-N26)/N26</f>
        <v>18</v>
      </c>
      <c r="O28" s="5">
        <f t="shared" ref="O28" si="76">(O27-O26)/O26</f>
        <v>12.121032069916156</v>
      </c>
      <c r="P28" s="5">
        <f t="shared" ref="P28" si="77">(P27-P26)/P26</f>
        <v>0.4344262295081967</v>
      </c>
      <c r="Q28" s="5">
        <f t="shared" ref="Q28" si="78">(Q27-Q26)/Q26</f>
        <v>0.57690538896613064</v>
      </c>
      <c r="R28" s="5">
        <f t="shared" ref="R28" si="79">(R27-R26)/R26</f>
        <v>9.932553597746463E-2</v>
      </c>
      <c r="S28" s="5">
        <f t="shared" ref="S28" si="80">(S27-S26)/S26</f>
        <v>0.10605670103092783</v>
      </c>
      <c r="T28" s="5">
        <f t="shared" ref="T28" si="81">(T27-T26)/T26</f>
        <v>6.4356435643564358E-2</v>
      </c>
      <c r="U28" s="5">
        <f>(U27-U26)/U26</f>
        <v>6.097560975609756E-2</v>
      </c>
    </row>
    <row r="30" spans="1:22" ht="24" x14ac:dyDescent="0.3">
      <c r="A30" s="20" t="s">
        <v>31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2" x14ac:dyDescent="0.2">
      <c r="A31" s="2" t="s">
        <v>0</v>
      </c>
      <c r="B31" s="2" t="s">
        <v>1</v>
      </c>
      <c r="C31" s="2" t="s">
        <v>2</v>
      </c>
      <c r="D31" s="2" t="s">
        <v>3</v>
      </c>
      <c r="E31" s="2" t="s">
        <v>4</v>
      </c>
      <c r="F31" s="2" t="s">
        <v>5</v>
      </c>
      <c r="G31" s="2" t="s">
        <v>6</v>
      </c>
      <c r="H31" s="2" t="s">
        <v>20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  <c r="O31" s="2" t="s">
        <v>13</v>
      </c>
      <c r="P31" s="2" t="s">
        <v>14</v>
      </c>
      <c r="Q31" s="2" t="s">
        <v>15</v>
      </c>
      <c r="R31" s="2" t="s">
        <v>16</v>
      </c>
      <c r="S31" s="2" t="s">
        <v>17</v>
      </c>
      <c r="T31" s="2" t="s">
        <v>18</v>
      </c>
      <c r="U31" s="2" t="s">
        <v>19</v>
      </c>
    </row>
    <row r="32" spans="1:22" x14ac:dyDescent="0.2">
      <c r="A32" s="4">
        <v>43891</v>
      </c>
      <c r="B32" t="s">
        <v>22</v>
      </c>
      <c r="C32" t="s">
        <v>27</v>
      </c>
      <c r="D32" s="10">
        <v>4132</v>
      </c>
      <c r="E32" s="13">
        <v>1138549103</v>
      </c>
      <c r="F32" s="10">
        <v>8466</v>
      </c>
      <c r="G32" s="13">
        <v>2858548489</v>
      </c>
      <c r="H32" s="13">
        <v>337770</v>
      </c>
      <c r="I32" s="13">
        <v>255000</v>
      </c>
      <c r="J32" s="13">
        <v>133</v>
      </c>
      <c r="K32" s="13">
        <v>118</v>
      </c>
      <c r="L32" s="10">
        <v>3872</v>
      </c>
      <c r="M32" s="13">
        <v>929983527</v>
      </c>
      <c r="N32" s="10">
        <v>4335</v>
      </c>
      <c r="O32" s="13">
        <v>1103334052</v>
      </c>
      <c r="P32" s="10">
        <v>3029</v>
      </c>
      <c r="Q32" s="13">
        <v>714553210</v>
      </c>
      <c r="R32" s="13">
        <v>235904</v>
      </c>
      <c r="S32" s="13">
        <v>204731</v>
      </c>
      <c r="T32" s="13">
        <v>114</v>
      </c>
      <c r="U32" s="13">
        <v>111</v>
      </c>
    </row>
    <row r="33" spans="1:21" x14ac:dyDescent="0.2">
      <c r="A33" s="3">
        <v>44256</v>
      </c>
      <c r="B33" t="s">
        <v>22</v>
      </c>
      <c r="C33" t="s">
        <v>27</v>
      </c>
      <c r="D33" s="10">
        <v>4328</v>
      </c>
      <c r="E33" s="13">
        <v>1421959550</v>
      </c>
      <c r="F33" s="10">
        <v>3189</v>
      </c>
      <c r="G33" s="13">
        <v>1449321902</v>
      </c>
      <c r="H33" s="13">
        <v>455762</v>
      </c>
      <c r="I33" s="13">
        <v>309900</v>
      </c>
      <c r="J33" s="13">
        <v>197</v>
      </c>
      <c r="K33" s="13">
        <v>145</v>
      </c>
      <c r="L33" s="10">
        <v>5226</v>
      </c>
      <c r="M33" s="13">
        <v>1604706758</v>
      </c>
      <c r="N33" s="10">
        <v>1087</v>
      </c>
      <c r="O33" s="13">
        <v>2260987101</v>
      </c>
      <c r="P33" s="10">
        <v>3780</v>
      </c>
      <c r="Q33" s="13">
        <v>1124095713</v>
      </c>
      <c r="R33" s="13">
        <v>297380</v>
      </c>
      <c r="S33" s="13">
        <v>247000</v>
      </c>
      <c r="T33" s="13">
        <v>142</v>
      </c>
      <c r="U33" s="13">
        <v>129</v>
      </c>
    </row>
    <row r="34" spans="1:21" x14ac:dyDescent="0.2">
      <c r="A34" s="2" t="s">
        <v>21</v>
      </c>
      <c r="B34" s="5"/>
      <c r="C34" s="5"/>
      <c r="D34" s="5">
        <f t="shared" ref="D34" si="82">(D33-D32)/D32</f>
        <v>4.7434656340755083E-2</v>
      </c>
      <c r="E34" s="5">
        <f t="shared" ref="E34" si="83">(E33-E32)/E32</f>
        <v>0.24892246303056462</v>
      </c>
      <c r="F34" s="5">
        <f t="shared" ref="F34" si="84">(F33-F32)/F32</f>
        <v>-0.62331679659815731</v>
      </c>
      <c r="G34" s="5">
        <f t="shared" ref="G34" si="85">(G33-G32)/G32</f>
        <v>-0.49298677018173892</v>
      </c>
      <c r="H34" s="5">
        <f t="shared" ref="H34" si="86">(H33-H32)/H32</f>
        <v>0.3493264647541226</v>
      </c>
      <c r="I34" s="5">
        <f t="shared" ref="I34" si="87">(I33-I32)/I32</f>
        <v>0.21529411764705883</v>
      </c>
      <c r="J34" s="5">
        <f t="shared" ref="J34" si="88">(J33-J32)/J32</f>
        <v>0.48120300751879697</v>
      </c>
      <c r="K34" s="5">
        <f t="shared" ref="K34" si="89">(K33-K32)/K32</f>
        <v>0.2288135593220339</v>
      </c>
      <c r="L34" s="5">
        <f t="shared" ref="L34" si="90">(L33-L32)/L32</f>
        <v>0.34969008264462809</v>
      </c>
      <c r="M34" s="5">
        <f t="shared" ref="M34" si="91">(M33-M32)/M32</f>
        <v>0.72552170163332363</v>
      </c>
      <c r="N34" s="5">
        <f t="shared" ref="N34" si="92">(N33-N32)/N32</f>
        <v>-0.74925028835063434</v>
      </c>
      <c r="O34" s="5">
        <f t="shared" ref="O34" si="93">(O33-O32)/O32</f>
        <v>1.0492316872678193</v>
      </c>
      <c r="P34" s="5">
        <f t="shared" ref="P34" si="94">(P33-P32)/P32</f>
        <v>0.2479366127434797</v>
      </c>
      <c r="Q34" s="5">
        <f t="shared" ref="Q34" si="95">(Q33-Q32)/Q32</f>
        <v>0.57314486488696903</v>
      </c>
      <c r="R34" s="5">
        <f t="shared" ref="R34" si="96">(R33-R32)/R32</f>
        <v>0.26059753119913187</v>
      </c>
      <c r="S34" s="5">
        <f t="shared" ref="S34" si="97">(S33-S32)/S32</f>
        <v>0.20646116123107883</v>
      </c>
      <c r="T34" s="5">
        <f t="shared" ref="T34" si="98">(T33-T32)/T32</f>
        <v>0.24561403508771928</v>
      </c>
      <c r="U34" s="5">
        <f>(U33-U32)/U32</f>
        <v>0.16216216216216217</v>
      </c>
    </row>
    <row r="36" spans="1:21" x14ac:dyDescent="0.2">
      <c r="A36" s="3">
        <v>43891</v>
      </c>
      <c r="B36" s="8" t="s">
        <v>24</v>
      </c>
      <c r="C36" s="8" t="s">
        <v>27</v>
      </c>
      <c r="D36" s="6">
        <v>279</v>
      </c>
      <c r="E36" s="12">
        <v>60862091</v>
      </c>
      <c r="F36" s="9">
        <v>494</v>
      </c>
      <c r="G36" s="12">
        <v>146153320</v>
      </c>
      <c r="H36" s="12">
        <v>295857</v>
      </c>
      <c r="I36" s="12">
        <v>239900</v>
      </c>
      <c r="J36" s="12">
        <v>178</v>
      </c>
      <c r="K36" s="12">
        <v>145</v>
      </c>
      <c r="L36" s="9">
        <v>270</v>
      </c>
      <c r="M36" s="12">
        <v>56431574</v>
      </c>
      <c r="N36" s="18">
        <v>315</v>
      </c>
      <c r="O36" s="12">
        <v>76308111</v>
      </c>
      <c r="P36" s="9">
        <v>209</v>
      </c>
      <c r="Q36" s="12">
        <v>39784343</v>
      </c>
      <c r="R36" s="12">
        <v>190356</v>
      </c>
      <c r="S36" s="12">
        <v>163000</v>
      </c>
      <c r="T36" s="12">
        <v>146</v>
      </c>
      <c r="U36" s="12">
        <v>127</v>
      </c>
    </row>
    <row r="37" spans="1:21" x14ac:dyDescent="0.2">
      <c r="A37" s="3">
        <v>44256</v>
      </c>
      <c r="B37" s="8" t="s">
        <v>24</v>
      </c>
      <c r="C37" s="8" t="s">
        <v>27</v>
      </c>
      <c r="D37" s="6">
        <v>309</v>
      </c>
      <c r="E37" s="12">
        <v>73855029</v>
      </c>
      <c r="F37" s="9">
        <v>234</v>
      </c>
      <c r="G37" s="12">
        <v>82888180</v>
      </c>
      <c r="H37" s="12">
        <v>354223</v>
      </c>
      <c r="I37" s="12">
        <v>271950</v>
      </c>
      <c r="J37" s="12">
        <v>216</v>
      </c>
      <c r="K37" s="12">
        <v>181</v>
      </c>
      <c r="L37" s="9">
        <v>387</v>
      </c>
      <c r="M37" s="12">
        <v>94586006</v>
      </c>
      <c r="N37" s="18">
        <v>570</v>
      </c>
      <c r="O37" s="12">
        <v>150234805</v>
      </c>
      <c r="P37" s="9">
        <v>311</v>
      </c>
      <c r="Q37" s="12">
        <v>70962078</v>
      </c>
      <c r="R37" s="12">
        <v>228174</v>
      </c>
      <c r="S37" s="12">
        <v>195000</v>
      </c>
      <c r="T37" s="12">
        <v>161</v>
      </c>
      <c r="U37" s="12">
        <v>143</v>
      </c>
    </row>
    <row r="38" spans="1:21" x14ac:dyDescent="0.2">
      <c r="A38" s="2" t="s">
        <v>21</v>
      </c>
      <c r="D38" s="5">
        <f>(D37-D36)/D36</f>
        <v>0.10752688172043011</v>
      </c>
      <c r="E38" s="5">
        <f t="shared" ref="E38" si="99">(E37-E36)/E36</f>
        <v>0.21348162356104394</v>
      </c>
      <c r="F38" s="5">
        <f t="shared" ref="F38" si="100">(F37-F36)/F36</f>
        <v>-0.52631578947368418</v>
      </c>
      <c r="G38" s="5">
        <f t="shared" ref="G38" si="101">(G37-G36)/G36</f>
        <v>-0.43286830569432155</v>
      </c>
      <c r="H38" s="5">
        <f t="shared" ref="H38" si="102">(H37-H36)/H36</f>
        <v>0.19727773890764796</v>
      </c>
      <c r="I38" s="5">
        <f t="shared" ref="I38" si="103">(I37-I36)/I36</f>
        <v>0.13359733222175907</v>
      </c>
      <c r="J38" s="5">
        <f t="shared" ref="J38" si="104">(J37-J36)/J36</f>
        <v>0.21348314606741572</v>
      </c>
      <c r="K38" s="5">
        <f t="shared" ref="K38" si="105">(K37-K36)/K36</f>
        <v>0.24827586206896551</v>
      </c>
      <c r="L38" s="5">
        <f>(L37-L36)/L36</f>
        <v>0.43333333333333335</v>
      </c>
      <c r="M38" s="5">
        <f t="shared" ref="M38" si="106">(M37-M36)/M36</f>
        <v>0.67611851478748408</v>
      </c>
      <c r="N38" s="5">
        <f t="shared" ref="N38" si="107">(N37-N36)/N36</f>
        <v>0.80952380952380953</v>
      </c>
      <c r="O38" s="5">
        <f t="shared" ref="O38" si="108">(O37-O36)/O36</f>
        <v>0.96879208554907092</v>
      </c>
      <c r="P38" s="5">
        <f t="shared" ref="P38" si="109">(P37-P36)/P36</f>
        <v>0.48803827751196172</v>
      </c>
      <c r="Q38" s="5">
        <f t="shared" ref="Q38" si="110">(Q37-Q36)/Q36</f>
        <v>0.78366846475257868</v>
      </c>
      <c r="R38" s="5">
        <f t="shared" ref="R38" si="111">(R37-R36)/R36</f>
        <v>0.19866986068209039</v>
      </c>
      <c r="S38" s="5">
        <f t="shared" ref="S38" si="112">(S37-S36)/S36</f>
        <v>0.19631901840490798</v>
      </c>
      <c r="T38" s="5">
        <f t="shared" ref="T38" si="113">(T37-T36)/T36</f>
        <v>0.10273972602739725</v>
      </c>
      <c r="U38" s="5">
        <f>(U37-U36)/U36</f>
        <v>0.12598425196850394</v>
      </c>
    </row>
  </sheetData>
  <mergeCells count="4">
    <mergeCell ref="A1:U1"/>
    <mergeCell ref="A10:U10"/>
    <mergeCell ref="A20:U20"/>
    <mergeCell ref="A30:U30"/>
  </mergeCells>
  <conditionalFormatting sqref="B5:U5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B14:U14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B24:U24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B34:U34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D9:U9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D18:U1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D28:U2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D38:U3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Phil Newman</cp:lastModifiedBy>
  <dcterms:created xsi:type="dcterms:W3CDTF">2020-11-01T15:29:39Z</dcterms:created>
  <dcterms:modified xsi:type="dcterms:W3CDTF">2021-04-16T20:44:42Z</dcterms:modified>
</cp:coreProperties>
</file>